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P:\__scratch\CRA budget amendments\"/>
    </mc:Choice>
  </mc:AlternateContent>
  <xr:revisionPtr revIDLastSave="0" documentId="13_ncr:1_{7DBD95D3-5802-43D7-8760-4198A48EACBC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Attachment" sheetId="1" r:id="rId1"/>
  </sheets>
  <definedNames>
    <definedName name="_xlnm.Print_Area" localSheetId="0">Attachment!$A$1:$F$61</definedName>
    <definedName name="Z_42656511_B4D8_4F96_B13E_D97906B3341F_.wvu.PrintArea" localSheetId="0" hidden="1">Attachment!$A$1:$F$16</definedName>
    <definedName name="Z_C6D943DA_BB19_43A1_B830_736D9C012146_.wvu.PrintArea" localSheetId="0" hidden="1">Attachment!$A$1:$F$61</definedName>
  </definedNames>
  <calcPr calcId="191029"/>
  <customWorkbookViews>
    <customWorkbookView name="Marla Keehn - Personal View" guid="{C6D943DA-BB19-43A1-B830-736D9C012146}" mergeInterval="0" personalView="1" maximized="1" xWindow="1912" yWindow="-8" windowWidth="1936" windowHeight="1056" activeSheetId="1"/>
    <customWorkbookView name="eric.crawford - Personal View" guid="{42656511-B4D8-4F96-B13E-D97906B3341F}" mergeInterval="0" personalView="1" xWindow="-8" windowWidth="1928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" i="1" l="1"/>
  <c r="F58" i="1"/>
  <c r="F57" i="1"/>
  <c r="E52" i="1"/>
  <c r="F51" i="1"/>
  <c r="F50" i="1"/>
  <c r="E42" i="1"/>
  <c r="F41" i="1"/>
  <c r="F40" i="1"/>
  <c r="E36" i="1"/>
  <c r="F35" i="1"/>
  <c r="F28" i="1"/>
  <c r="F27" i="1"/>
  <c r="E29" i="1"/>
  <c r="E23" i="1"/>
  <c r="F22" i="1"/>
  <c r="F21" i="1"/>
  <c r="F9" i="1"/>
  <c r="E61" i="1" l="1"/>
  <c r="E10" i="1"/>
  <c r="E12" i="1" s="1"/>
</calcChain>
</file>

<file path=xl/sharedStrings.xml><?xml version="1.0" encoding="utf-8"?>
<sst xmlns="http://schemas.openxmlformats.org/spreadsheetml/2006/main" count="59" uniqueCount="29">
  <si>
    <t>INCREASE/</t>
  </si>
  <si>
    <t>REVISED</t>
  </si>
  <si>
    <t>DECREASE</t>
  </si>
  <si>
    <t>BUDGET</t>
  </si>
  <si>
    <t>Total</t>
  </si>
  <si>
    <t>ATTACHMENT "A"</t>
  </si>
  <si>
    <t>Revenue</t>
  </si>
  <si>
    <t>Expenditure</t>
  </si>
  <si>
    <t>CAPITAL IMPROVEMENT FUND</t>
  </si>
  <si>
    <t>Expenditures</t>
  </si>
  <si>
    <t>Total Capital Improvement Fund Amendments</t>
  </si>
  <si>
    <t>(Appropriations for CIP)</t>
  </si>
  <si>
    <t>(continued)</t>
  </si>
  <si>
    <t>INTER TO (311) GENERAL CONSTRUCTION</t>
  </si>
  <si>
    <t>BABCOCK STREET COMMUNITY REDEVELPMENT FUND</t>
  </si>
  <si>
    <t>INTRA TO (156) BABCOCK CIP</t>
  </si>
  <si>
    <t>Total Babcock Street CRA Operational Amendments</t>
  </si>
  <si>
    <t>IMPROVEMENTS OTHER THAN BUILDINGS (IOTB)</t>
  </si>
  <si>
    <t>IOTB - DESIGN</t>
  </si>
  <si>
    <t>INTER IN (155) BABCOCK</t>
  </si>
  <si>
    <t>10122 - NASA Boulevard Bus Turn Out &amp; Shelters</t>
  </si>
  <si>
    <t>INFRASTRUCTURE - STREET</t>
  </si>
  <si>
    <t>INFRASTRUCTURE DESIGN - STREET</t>
  </si>
  <si>
    <t>INFRASTRUCTURE - SIDEWALKS</t>
  </si>
  <si>
    <t>INFRASTRUCTURE DESIGN - SIDEWALKS</t>
  </si>
  <si>
    <t>14422 - Apollo Boulevard Sidewalk Connections</t>
  </si>
  <si>
    <t>14419 - Babcock CRA Dr. Martin Luther King Jr. Boulevard Southbound Right Turn Lane</t>
  </si>
  <si>
    <t>INTER IN (311) GENERAL CONSTRUCTION</t>
  </si>
  <si>
    <t>INTRA IN (155) BABCOCK CRA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</si>
</sst>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0&quot;_);_(@_)"/>
    <numFmt numFmtId="165" formatCode="_(* #,##0_);_(* \(#,##0\);_(* &quot;-&quot;??_);_(@_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name val="Arial"/>
      <family val="2"/>
    </font>
    <font>
      <b/>
      <sz val="10.5"/>
      <name val="Arial"/>
      <family val="2"/>
    </font>
    <font>
      <b/>
      <i/>
      <sz val="10.5"/>
      <name val="Arial"/>
      <family val="2"/>
    </font>
    <font>
      <b/>
      <u/>
      <sz val="10.5"/>
      <name val="Arial"/>
      <family val="2"/>
    </font>
    <font>
      <i/>
      <sz val="10.5"/>
      <name val="Arial"/>
      <family val="2"/>
    </font>
    <font>
      <u/>
      <sz val="10.5"/>
      <name val="Arial"/>
      <family val="2"/>
    </font>
    <font>
      <sz val="10.5"/>
      <color rgb="FF000000"/>
      <name val="Arial"/>
      <family val="2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4" applyNumberFormat="0" applyFill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7" applyNumberFormat="0" applyAlignment="0" applyProtection="0"/>
    <xf numFmtId="0" fontId="10" fillId="6" borderId="8" applyNumberFormat="0" applyAlignment="0" applyProtection="0"/>
    <xf numFmtId="0" fontId="11" fillId="6" borderId="7" applyNumberFormat="0" applyAlignment="0" applyProtection="0"/>
    <xf numFmtId="0" fontId="12" fillId="0" borderId="9" applyNumberFormat="0" applyFill="0" applyAlignment="0" applyProtection="0"/>
    <xf numFmtId="0" fontId="13" fillId="7" borderId="10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1" applyNumberFormat="0" applyFont="0" applyAlignment="0" applyProtection="0"/>
  </cellStyleXfs>
  <cellXfs count="57">
    <xf numFmtId="0" fontId="0" fillId="0" borderId="0" xfId="0"/>
    <xf numFmtId="49" fontId="18" fillId="0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49" fontId="19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164" fontId="19" fillId="0" borderId="2" xfId="0" applyNumberFormat="1" applyFont="1" applyFill="1" applyBorder="1" applyAlignment="1">
      <alignment vertical="center"/>
    </xf>
    <xf numFmtId="37" fontId="19" fillId="0" borderId="2" xfId="0" applyNumberFormat="1" applyFont="1" applyFill="1" applyBorder="1" applyAlignment="1">
      <alignment horizontal="center" vertical="center"/>
    </xf>
    <xf numFmtId="164" fontId="19" fillId="0" borderId="3" xfId="0" applyNumberFormat="1" applyFont="1" applyFill="1" applyBorder="1" applyAlignment="1">
      <alignment vertical="center"/>
    </xf>
    <xf numFmtId="37" fontId="19" fillId="0" borderId="3" xfId="0" applyNumberFormat="1" applyFont="1" applyFill="1" applyBorder="1" applyAlignment="1">
      <alignment horizontal="center" vertical="center"/>
    </xf>
    <xf numFmtId="37" fontId="19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49" fontId="21" fillId="0" borderId="0" xfId="0" applyNumberFormat="1" applyFont="1" applyFill="1" applyAlignment="1">
      <alignment horizontal="left" vertical="center"/>
    </xf>
    <xf numFmtId="49" fontId="18" fillId="0" borderId="0" xfId="0" applyNumberFormat="1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left" vertical="center"/>
    </xf>
    <xf numFmtId="37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right" vertical="center"/>
    </xf>
    <xf numFmtId="37" fontId="19" fillId="0" borderId="1" xfId="0" applyNumberFormat="1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vertical="center"/>
    </xf>
    <xf numFmtId="37" fontId="18" fillId="0" borderId="3" xfId="0" applyNumberFormat="1" applyFont="1" applyFill="1" applyBorder="1" applyAlignment="1">
      <alignment vertical="center"/>
    </xf>
    <xf numFmtId="49" fontId="19" fillId="0" borderId="0" xfId="0" applyNumberFormat="1" applyFont="1" applyFill="1" applyAlignment="1">
      <alignment horizontal="left" vertical="center"/>
    </xf>
    <xf numFmtId="37" fontId="19" fillId="0" borderId="0" xfId="0" applyNumberFormat="1" applyFont="1" applyFill="1" applyBorder="1" applyAlignment="1">
      <alignment vertical="center"/>
    </xf>
    <xf numFmtId="37" fontId="18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left" vertical="center"/>
    </xf>
    <xf numFmtId="49" fontId="19" fillId="0" borderId="0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right" vertical="center"/>
    </xf>
    <xf numFmtId="37" fontId="18" fillId="0" borderId="0" xfId="0" applyNumberFormat="1" applyFont="1" applyFill="1" applyBorder="1" applyAlignment="1">
      <alignment horizontal="right" vertical="center"/>
    </xf>
    <xf numFmtId="165" fontId="18" fillId="0" borderId="0" xfId="0" applyNumberFormat="1" applyFont="1" applyFill="1" applyAlignment="1">
      <alignment vertical="center"/>
    </xf>
    <xf numFmtId="49" fontId="20" fillId="0" borderId="0" xfId="0" applyNumberFormat="1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49" fontId="19" fillId="0" borderId="0" xfId="0" applyNumberFormat="1" applyFont="1" applyFill="1" applyAlignment="1">
      <alignment horizontal="right" vertical="center"/>
    </xf>
    <xf numFmtId="49" fontId="19" fillId="0" borderId="2" xfId="0" applyNumberFormat="1" applyFont="1" applyFill="1" applyBorder="1" applyAlignment="1">
      <alignment vertical="center"/>
    </xf>
    <xf numFmtId="49" fontId="19" fillId="0" borderId="3" xfId="0" applyNumberFormat="1" applyFont="1" applyFill="1" applyBorder="1" applyAlignment="1">
      <alignment vertical="center"/>
    </xf>
    <xf numFmtId="49" fontId="23" fillId="0" borderId="0" xfId="0" applyNumberFormat="1" applyFont="1" applyFill="1" applyAlignment="1">
      <alignment horizontal="left" vertical="center"/>
    </xf>
    <xf numFmtId="49" fontId="23" fillId="0" borderId="0" xfId="0" applyNumberFormat="1" applyFont="1" applyFill="1" applyBorder="1" applyAlignment="1">
      <alignment horizontal="left" vertical="center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49" fontId="22" fillId="0" borderId="0" xfId="0" applyNumberFormat="1" applyFont="1" applyFill="1" applyAlignment="1">
      <alignment horizontal="left" vertical="center"/>
    </xf>
    <xf numFmtId="0" fontId="18" fillId="33" borderId="0" xfId="0" applyFont="1" applyFill="1" applyAlignment="1">
      <alignment vertical="center"/>
    </xf>
    <xf numFmtId="165" fontId="18" fillId="33" borderId="0" xfId="0" applyNumberFormat="1" applyFont="1" applyFill="1" applyAlignment="1">
      <alignment vertical="center"/>
    </xf>
    <xf numFmtId="0" fontId="19" fillId="0" borderId="2" xfId="0" applyNumberFormat="1" applyFont="1" applyFill="1" applyBorder="1" applyAlignment="1">
      <alignment horizontal="left" vertical="center"/>
    </xf>
    <xf numFmtId="37" fontId="19" fillId="0" borderId="13" xfId="0" applyNumberFormat="1" applyFont="1" applyFill="1" applyBorder="1" applyAlignment="1">
      <alignment vertical="center"/>
    </xf>
    <xf numFmtId="0" fontId="24" fillId="0" borderId="0" xfId="0" quotePrefix="1" applyNumberFormat="1" applyFont="1" applyFill="1" applyBorder="1" applyAlignment="1">
      <alignment horizontal="center" vertical="top"/>
    </xf>
    <xf numFmtId="0" fontId="24" fillId="0" borderId="0" xfId="0" applyNumberFormat="1" applyFont="1" applyFill="1" applyBorder="1" applyAlignment="1">
      <alignment horizontal="left" vertical="top"/>
    </xf>
    <xf numFmtId="0" fontId="18" fillId="0" borderId="0" xfId="0" applyNumberFormat="1" applyFont="1" applyFill="1" applyAlignment="1">
      <alignment horizontal="center" vertical="center"/>
    </xf>
    <xf numFmtId="0" fontId="24" fillId="0" borderId="0" xfId="0" applyNumberFormat="1" applyFont="1" applyBorder="1" applyAlignment="1">
      <alignment horizontal="left" vertical="top"/>
    </xf>
    <xf numFmtId="0" fontId="24" fillId="0" borderId="0" xfId="0" quotePrefix="1" applyNumberFormat="1" applyFont="1" applyBorder="1" applyAlignment="1">
      <alignment horizontal="center" vertical="top"/>
    </xf>
    <xf numFmtId="0" fontId="18" fillId="0" borderId="0" xfId="0" applyNumberFormat="1" applyFont="1" applyAlignment="1">
      <alignment horizontal="center" vertical="center"/>
    </xf>
    <xf numFmtId="0" fontId="19" fillId="0" borderId="2" xfId="0" applyFont="1" applyFill="1" applyBorder="1" applyAlignment="1">
      <alignment vertical="center"/>
    </xf>
    <xf numFmtId="49" fontId="18" fillId="0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right" vertical="center"/>
    </xf>
    <xf numFmtId="0" fontId="19" fillId="0" borderId="3" xfId="0" applyFont="1" applyFill="1" applyBorder="1" applyAlignment="1">
      <alignment vertical="center"/>
    </xf>
    <xf numFmtId="49" fontId="18" fillId="0" borderId="3" xfId="0" applyNumberFormat="1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</cellXfs>
  <cellStyles count="4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B000000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26000000}"/>
    <cellStyle name="Note 2" xfId="43" xr:uid="{00000000-0005-0000-0000-000027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view="pageBreakPreview" zoomScale="130" zoomScaleNormal="100" zoomScaleSheetLayoutView="130" workbookViewId="0"/>
  </sheetViews>
  <sheetFormatPr defaultColWidth="9.140625" defaultRowHeight="15.95" customHeight="1" x14ac:dyDescent="0.2"/>
  <cols>
    <col min="1" max="1" width="13.5703125" style="12" customWidth="1"/>
    <col min="2" max="2" width="9.28515625" style="12" customWidth="1"/>
    <col min="3" max="3" width="7.5703125" style="13" customWidth="1"/>
    <col min="4" max="4" width="48" style="4" customWidth="1"/>
    <col min="5" max="5" width="13.85546875" style="14" bestFit="1" customWidth="1"/>
    <col min="6" max="6" width="12" style="14" bestFit="1" customWidth="1"/>
    <col min="7" max="7" width="11.5703125" style="4" bestFit="1" customWidth="1"/>
    <col min="8" max="8" width="15.28515625" style="4" bestFit="1" customWidth="1"/>
    <col min="9" max="9" width="12" style="4" bestFit="1" customWidth="1"/>
    <col min="10" max="10" width="9.140625" style="4"/>
    <col min="11" max="11" width="12.28515625" style="4" bestFit="1" customWidth="1"/>
    <col min="12" max="12" width="9.140625" style="4"/>
    <col min="13" max="15" width="14.7109375" style="4" bestFit="1" customWidth="1"/>
    <col min="16" max="16384" width="9.140625" style="4"/>
  </cols>
  <sheetData>
    <row r="1" spans="1:17" ht="15.95" customHeight="1" x14ac:dyDescent="0.2">
      <c r="A1" s="1"/>
      <c r="B1" s="2"/>
      <c r="C1" s="2"/>
      <c r="D1" s="3" t="s">
        <v>5</v>
      </c>
      <c r="E1" s="2"/>
      <c r="F1" s="2"/>
    </row>
    <row r="3" spans="1:17" ht="15.75" customHeight="1" x14ac:dyDescent="0.2">
      <c r="A3" s="40" t="s">
        <v>14</v>
      </c>
      <c r="B3" s="5"/>
      <c r="C3" s="5"/>
      <c r="D3" s="5"/>
      <c r="E3" s="6" t="s">
        <v>0</v>
      </c>
      <c r="F3" s="6" t="s">
        <v>1</v>
      </c>
    </row>
    <row r="4" spans="1:17" ht="15.75" customHeight="1" x14ac:dyDescent="0.2">
      <c r="A4" s="7"/>
      <c r="B4" s="7"/>
      <c r="C4" s="7"/>
      <c r="D4" s="7"/>
      <c r="E4" s="8" t="s">
        <v>2</v>
      </c>
      <c r="F4" s="8" t="s">
        <v>3</v>
      </c>
    </row>
    <row r="5" spans="1:17" s="38" customFormat="1" ht="15.75" customHeight="1" x14ac:dyDescent="0.2">
      <c r="A5" s="37" t="s">
        <v>11</v>
      </c>
      <c r="B5" s="29"/>
      <c r="C5" s="20"/>
      <c r="D5" s="35"/>
      <c r="E5" s="22"/>
      <c r="F5" s="4"/>
      <c r="G5" s="39"/>
    </row>
    <row r="6" spans="1:17" s="38" customFormat="1" ht="15.75" customHeight="1" x14ac:dyDescent="0.2">
      <c r="A6" s="20"/>
      <c r="B6" s="29"/>
      <c r="C6" s="20"/>
      <c r="D6" s="35"/>
      <c r="E6" s="22"/>
      <c r="F6" s="4"/>
      <c r="G6" s="39"/>
    </row>
    <row r="7" spans="1:17" s="38" customFormat="1" ht="15.75" customHeight="1" x14ac:dyDescent="0.2">
      <c r="A7" s="34" t="s">
        <v>7</v>
      </c>
      <c r="B7" s="12"/>
      <c r="C7" s="15"/>
      <c r="D7" s="4"/>
      <c r="E7" s="22"/>
      <c r="F7" s="14"/>
      <c r="G7" s="39"/>
    </row>
    <row r="8" spans="1:17" ht="15.95" customHeight="1" x14ac:dyDescent="0.2">
      <c r="A8" s="44">
        <v>56200581</v>
      </c>
      <c r="B8" s="44">
        <v>591070</v>
      </c>
      <c r="D8" s="4" t="s">
        <v>13</v>
      </c>
      <c r="E8" s="14">
        <v>-662146</v>
      </c>
      <c r="F8" s="14">
        <v>0</v>
      </c>
    </row>
    <row r="9" spans="1:17" s="38" customFormat="1" ht="15.75" customHeight="1" x14ac:dyDescent="0.2">
      <c r="A9" s="47">
        <v>56200587</v>
      </c>
      <c r="B9" s="47">
        <v>591720</v>
      </c>
      <c r="C9" s="15"/>
      <c r="D9" s="4" t="s">
        <v>15</v>
      </c>
      <c r="E9" s="19">
        <v>662146</v>
      </c>
      <c r="F9" s="14">
        <f>E9</f>
        <v>662146</v>
      </c>
      <c r="G9" s="39"/>
    </row>
    <row r="10" spans="1:17" s="38" customFormat="1" ht="15.75" customHeight="1" x14ac:dyDescent="0.2">
      <c r="A10" s="34"/>
      <c r="B10" s="12"/>
      <c r="C10" s="15"/>
      <c r="D10" s="35" t="s">
        <v>4</v>
      </c>
      <c r="E10" s="22">
        <f>SUBTOTAL(9,E8:E9)</f>
        <v>0</v>
      </c>
      <c r="F10" s="14"/>
      <c r="G10" s="39"/>
    </row>
    <row r="11" spans="1:17" ht="15.75" customHeight="1" x14ac:dyDescent="0.2">
      <c r="A11" s="28"/>
      <c r="B11" s="29"/>
      <c r="C11" s="20"/>
      <c r="D11" s="35"/>
      <c r="E11" s="22"/>
      <c r="F11" s="4"/>
      <c r="G11" s="27"/>
    </row>
    <row r="12" spans="1:17" ht="15.95" customHeight="1" thickBot="1" x14ac:dyDescent="0.25">
      <c r="A12" s="24"/>
      <c r="B12" s="1"/>
      <c r="C12" s="23"/>
      <c r="D12" s="25" t="s">
        <v>16</v>
      </c>
      <c r="E12" s="41">
        <f>E10</f>
        <v>0</v>
      </c>
      <c r="F12" s="26"/>
      <c r="G12" s="30"/>
    </row>
    <row r="13" spans="1:17" s="29" customFormat="1" ht="15.95" customHeight="1" thickTop="1" x14ac:dyDescent="0.2">
      <c r="A13" s="4"/>
      <c r="B13" s="12"/>
      <c r="C13" s="4"/>
      <c r="D13" s="30"/>
      <c r="E13" s="21"/>
      <c r="F13" s="14"/>
    </row>
    <row r="14" spans="1:17" ht="15.95" customHeight="1" x14ac:dyDescent="0.2">
      <c r="A14" s="31" t="s">
        <v>8</v>
      </c>
      <c r="B14" s="31"/>
      <c r="C14" s="31"/>
      <c r="D14" s="31"/>
      <c r="E14" s="6" t="s">
        <v>0</v>
      </c>
      <c r="F14" s="6" t="s">
        <v>1</v>
      </c>
    </row>
    <row r="15" spans="1:17" ht="15.95" customHeight="1" x14ac:dyDescent="0.2">
      <c r="A15" s="32"/>
      <c r="B15" s="32"/>
      <c r="C15" s="32"/>
      <c r="D15" s="32"/>
      <c r="E15" s="8" t="s">
        <v>2</v>
      </c>
      <c r="F15" s="8" t="s">
        <v>3</v>
      </c>
      <c r="L15" s="11"/>
      <c r="M15" s="12"/>
      <c r="N15" s="13"/>
      <c r="O15" s="16"/>
      <c r="P15" s="21"/>
      <c r="Q15" s="14"/>
    </row>
    <row r="16" spans="1:17" ht="15.95" customHeight="1" x14ac:dyDescent="0.2">
      <c r="A16" s="18"/>
      <c r="B16" s="18"/>
      <c r="C16" s="18"/>
      <c r="D16" s="18"/>
      <c r="E16" s="9"/>
      <c r="F16" s="9"/>
      <c r="L16" s="13"/>
      <c r="M16" s="12"/>
      <c r="N16" s="13"/>
      <c r="O16" s="16"/>
      <c r="P16" s="21"/>
      <c r="Q16" s="14"/>
    </row>
    <row r="17" spans="1:17" ht="15.95" customHeight="1" x14ac:dyDescent="0.2">
      <c r="A17" s="11" t="s">
        <v>20</v>
      </c>
      <c r="D17" s="16"/>
      <c r="E17" s="21"/>
      <c r="L17" s="34"/>
      <c r="M17" s="12"/>
      <c r="N17" s="13"/>
      <c r="O17" s="16"/>
      <c r="P17" s="21"/>
      <c r="Q17" s="14"/>
    </row>
    <row r="18" spans="1:17" ht="15.95" customHeight="1" x14ac:dyDescent="0.2">
      <c r="A18" s="13"/>
      <c r="D18" s="16"/>
      <c r="E18" s="21"/>
      <c r="L18" s="12"/>
      <c r="M18" s="12"/>
      <c r="N18" s="12"/>
      <c r="P18" s="19"/>
      <c r="Q18" s="14"/>
    </row>
    <row r="19" spans="1:17" ht="15.95" customHeight="1" x14ac:dyDescent="0.2">
      <c r="A19" s="34" t="s">
        <v>6</v>
      </c>
      <c r="D19" s="16"/>
      <c r="E19" s="21"/>
      <c r="O19" s="36"/>
      <c r="P19" s="22"/>
      <c r="Q19" s="14"/>
    </row>
    <row r="20" spans="1:17" ht="15.95" customHeight="1" x14ac:dyDescent="0.2">
      <c r="A20" s="12">
        <v>314810</v>
      </c>
      <c r="B20" s="12">
        <v>381010</v>
      </c>
      <c r="C20" s="12">
        <v>10122</v>
      </c>
      <c r="D20" s="4" t="s">
        <v>19</v>
      </c>
      <c r="E20" s="22">
        <v>-352146</v>
      </c>
      <c r="F20" s="14">
        <v>0</v>
      </c>
      <c r="L20" s="33"/>
      <c r="M20" s="12"/>
      <c r="N20" s="13"/>
      <c r="O20" s="10"/>
      <c r="P20" s="22"/>
      <c r="Q20" s="14"/>
    </row>
    <row r="21" spans="1:17" ht="15.95" customHeight="1" x14ac:dyDescent="0.2">
      <c r="A21" s="12">
        <v>1564810</v>
      </c>
      <c r="B21" s="12">
        <v>381016</v>
      </c>
      <c r="C21" s="12">
        <v>10122</v>
      </c>
      <c r="D21" s="4" t="s">
        <v>27</v>
      </c>
      <c r="E21" s="22">
        <v>80000</v>
      </c>
      <c r="F21" s="14">
        <f>E21</f>
        <v>80000</v>
      </c>
      <c r="L21" s="33"/>
      <c r="M21" s="12"/>
      <c r="N21" s="13"/>
      <c r="O21" s="10"/>
      <c r="P21" s="22"/>
      <c r="Q21" s="14"/>
    </row>
    <row r="22" spans="1:17" ht="15.95" customHeight="1" x14ac:dyDescent="0.2">
      <c r="A22" s="12">
        <v>1564870</v>
      </c>
      <c r="B22" s="12">
        <v>387044</v>
      </c>
      <c r="C22" s="12">
        <v>10122</v>
      </c>
      <c r="D22" s="4" t="s">
        <v>28</v>
      </c>
      <c r="E22" s="19">
        <v>272146</v>
      </c>
      <c r="F22" s="14">
        <f>E22</f>
        <v>272146</v>
      </c>
      <c r="L22" s="33"/>
      <c r="M22" s="12"/>
      <c r="N22" s="13"/>
      <c r="O22" s="10"/>
      <c r="P22" s="22"/>
      <c r="Q22" s="14"/>
    </row>
    <row r="23" spans="1:17" ht="15.95" customHeight="1" x14ac:dyDescent="0.2">
      <c r="A23" s="4"/>
      <c r="B23" s="4"/>
      <c r="C23" s="4"/>
      <c r="D23" s="36" t="s">
        <v>4</v>
      </c>
      <c r="E23" s="22">
        <f>SUBTOTAL(9,E20:E22)</f>
        <v>0</v>
      </c>
      <c r="L23" s="12"/>
      <c r="M23" s="12"/>
      <c r="N23" s="12"/>
      <c r="O23" s="10"/>
      <c r="P23" s="22"/>
      <c r="Q23" s="14"/>
    </row>
    <row r="24" spans="1:17" ht="15.95" customHeight="1" x14ac:dyDescent="0.2">
      <c r="A24" s="33" t="s">
        <v>9</v>
      </c>
      <c r="D24" s="10"/>
      <c r="E24" s="22"/>
      <c r="L24" s="12"/>
      <c r="M24" s="46"/>
      <c r="N24" s="42"/>
      <c r="O24" s="45"/>
      <c r="P24" s="19"/>
      <c r="Q24" s="14"/>
    </row>
    <row r="25" spans="1:17" ht="15.95" customHeight="1" x14ac:dyDescent="0.2">
      <c r="A25" s="12">
        <v>31441</v>
      </c>
      <c r="B25" s="12">
        <v>563000</v>
      </c>
      <c r="C25" s="12">
        <v>10122</v>
      </c>
      <c r="D25" s="10" t="s">
        <v>17</v>
      </c>
      <c r="E25" s="22">
        <v>-272146</v>
      </c>
      <c r="F25" s="14">
        <v>0</v>
      </c>
      <c r="L25" s="29"/>
      <c r="M25" s="29"/>
      <c r="N25" s="29"/>
      <c r="O25" s="36"/>
      <c r="P25" s="22"/>
      <c r="Q25" s="14"/>
    </row>
    <row r="26" spans="1:17" ht="15.95" customHeight="1" x14ac:dyDescent="0.2">
      <c r="A26" s="12">
        <v>31441</v>
      </c>
      <c r="B26" s="46">
        <v>563010</v>
      </c>
      <c r="C26" s="42">
        <v>10122</v>
      </c>
      <c r="D26" s="45" t="s">
        <v>18</v>
      </c>
      <c r="E26" s="22">
        <v>-80000</v>
      </c>
      <c r="F26" s="14">
        <v>0</v>
      </c>
      <c r="L26" s="11"/>
      <c r="M26" s="12"/>
      <c r="N26" s="13"/>
      <c r="O26" s="16"/>
      <c r="P26" s="21"/>
      <c r="Q26" s="14"/>
    </row>
    <row r="27" spans="1:17" ht="15.95" customHeight="1" x14ac:dyDescent="0.2">
      <c r="A27" s="12">
        <v>156441</v>
      </c>
      <c r="B27" s="46">
        <v>563000</v>
      </c>
      <c r="C27" s="42">
        <v>10122</v>
      </c>
      <c r="D27" s="45" t="s">
        <v>17</v>
      </c>
      <c r="E27" s="22">
        <v>272146</v>
      </c>
      <c r="F27" s="14">
        <f>E27</f>
        <v>272146</v>
      </c>
      <c r="L27" s="11"/>
      <c r="M27" s="12"/>
      <c r="N27" s="13"/>
      <c r="O27" s="16"/>
      <c r="P27" s="21"/>
      <c r="Q27" s="14"/>
    </row>
    <row r="28" spans="1:17" ht="15.95" customHeight="1" x14ac:dyDescent="0.2">
      <c r="A28" s="12">
        <v>156441</v>
      </c>
      <c r="B28" s="46">
        <v>563010</v>
      </c>
      <c r="C28" s="42">
        <v>10122</v>
      </c>
      <c r="D28" s="45" t="s">
        <v>18</v>
      </c>
      <c r="E28" s="19">
        <v>80000</v>
      </c>
      <c r="F28" s="14">
        <f>E28</f>
        <v>80000</v>
      </c>
      <c r="L28" s="11"/>
      <c r="M28" s="12"/>
      <c r="N28" s="13"/>
      <c r="O28" s="16"/>
      <c r="P28" s="21"/>
      <c r="Q28" s="14"/>
    </row>
    <row r="29" spans="1:17" ht="15.95" customHeight="1" x14ac:dyDescent="0.2">
      <c r="A29" s="29"/>
      <c r="B29" s="29"/>
      <c r="C29" s="29"/>
      <c r="D29" s="36" t="s">
        <v>4</v>
      </c>
      <c r="E29" s="22">
        <f>SUBTOTAL(9,E25:E28)</f>
        <v>0</v>
      </c>
      <c r="L29" s="13"/>
      <c r="M29" s="12"/>
      <c r="N29" s="13"/>
      <c r="O29" s="16"/>
      <c r="P29" s="21"/>
      <c r="Q29" s="14"/>
    </row>
    <row r="30" spans="1:17" ht="15.95" customHeight="1" x14ac:dyDescent="0.2">
      <c r="A30" s="29"/>
      <c r="B30" s="29"/>
      <c r="C30" s="29"/>
      <c r="D30" s="36"/>
      <c r="E30" s="22"/>
      <c r="L30" s="13"/>
      <c r="M30" s="12"/>
      <c r="N30" s="13"/>
      <c r="O30" s="16"/>
      <c r="P30" s="21"/>
      <c r="Q30" s="14"/>
    </row>
    <row r="31" spans="1:17" ht="15.95" customHeight="1" x14ac:dyDescent="0.2">
      <c r="A31" s="11" t="s">
        <v>26</v>
      </c>
      <c r="D31" s="16"/>
      <c r="E31" s="21"/>
      <c r="L31" s="34"/>
      <c r="M31" s="12"/>
      <c r="N31" s="13"/>
      <c r="O31" s="16"/>
      <c r="P31" s="21"/>
      <c r="Q31" s="14"/>
    </row>
    <row r="32" spans="1:17" ht="15.95" customHeight="1" x14ac:dyDescent="0.2">
      <c r="A32" s="13"/>
      <c r="D32" s="16"/>
      <c r="E32" s="21"/>
      <c r="L32" s="12"/>
      <c r="M32" s="12"/>
      <c r="N32" s="12"/>
      <c r="P32" s="19"/>
      <c r="Q32" s="14"/>
    </row>
    <row r="33" spans="1:17" ht="15.95" customHeight="1" x14ac:dyDescent="0.2">
      <c r="A33" s="34" t="s">
        <v>6</v>
      </c>
      <c r="D33" s="16"/>
      <c r="E33" s="21"/>
      <c r="O33" s="36"/>
      <c r="P33" s="22"/>
      <c r="Q33" s="14"/>
    </row>
    <row r="34" spans="1:17" ht="15.95" customHeight="1" x14ac:dyDescent="0.2">
      <c r="A34" s="12">
        <v>314810</v>
      </c>
      <c r="B34" s="12">
        <v>381010</v>
      </c>
      <c r="C34" s="12">
        <v>14419</v>
      </c>
      <c r="D34" s="4" t="s">
        <v>19</v>
      </c>
      <c r="E34" s="22">
        <v>-1260000</v>
      </c>
      <c r="F34" s="14">
        <v>0</v>
      </c>
      <c r="L34" s="33"/>
      <c r="M34" s="12"/>
      <c r="N34" s="13"/>
      <c r="O34" s="10"/>
      <c r="P34" s="22"/>
      <c r="Q34" s="14"/>
    </row>
    <row r="35" spans="1:17" ht="15.95" customHeight="1" x14ac:dyDescent="0.2">
      <c r="A35" s="12">
        <v>1564810</v>
      </c>
      <c r="B35" s="12">
        <v>381016</v>
      </c>
      <c r="C35" s="12">
        <v>14419</v>
      </c>
      <c r="D35" s="4" t="s">
        <v>27</v>
      </c>
      <c r="E35" s="19">
        <v>1260000</v>
      </c>
      <c r="F35" s="14">
        <f>E35</f>
        <v>1260000</v>
      </c>
      <c r="L35" s="33"/>
      <c r="M35" s="12"/>
      <c r="N35" s="13"/>
      <c r="O35" s="10"/>
      <c r="P35" s="22"/>
      <c r="Q35" s="14"/>
    </row>
    <row r="36" spans="1:17" ht="15.95" customHeight="1" x14ac:dyDescent="0.2">
      <c r="A36" s="4"/>
      <c r="B36" s="4"/>
      <c r="C36" s="4"/>
      <c r="D36" s="36" t="s">
        <v>4</v>
      </c>
      <c r="E36" s="22">
        <f>SUBTOTAL(9,E34:E35)</f>
        <v>0</v>
      </c>
      <c r="L36" s="12"/>
      <c r="M36" s="12"/>
      <c r="N36" s="12"/>
      <c r="O36" s="10"/>
      <c r="P36" s="22"/>
      <c r="Q36" s="14"/>
    </row>
    <row r="37" spans="1:17" ht="15.95" customHeight="1" x14ac:dyDescent="0.2">
      <c r="A37" s="33" t="s">
        <v>9</v>
      </c>
      <c r="D37" s="10"/>
      <c r="E37" s="22"/>
      <c r="L37" s="12"/>
      <c r="M37" s="46"/>
      <c r="N37" s="42"/>
      <c r="O37" s="45"/>
      <c r="P37" s="19"/>
      <c r="Q37" s="14"/>
    </row>
    <row r="38" spans="1:17" ht="15.95" customHeight="1" x14ac:dyDescent="0.2">
      <c r="A38" s="12">
        <v>31441</v>
      </c>
      <c r="B38" s="12">
        <v>565010</v>
      </c>
      <c r="C38" s="12">
        <v>14419</v>
      </c>
      <c r="D38" s="10" t="s">
        <v>21</v>
      </c>
      <c r="E38" s="22">
        <v>-1180000</v>
      </c>
      <c r="F38" s="14">
        <v>0</v>
      </c>
      <c r="L38" s="29"/>
      <c r="M38" s="29"/>
      <c r="N38" s="29"/>
      <c r="O38" s="36"/>
      <c r="P38" s="22"/>
      <c r="Q38" s="14"/>
    </row>
    <row r="39" spans="1:17" ht="15.95" customHeight="1" x14ac:dyDescent="0.2">
      <c r="A39" s="12">
        <v>31441</v>
      </c>
      <c r="B39" s="46">
        <v>565020</v>
      </c>
      <c r="C39" s="42">
        <v>14419</v>
      </c>
      <c r="D39" s="45" t="s">
        <v>22</v>
      </c>
      <c r="E39" s="22">
        <v>-80000</v>
      </c>
      <c r="F39" s="14">
        <v>0</v>
      </c>
      <c r="L39" s="11"/>
      <c r="M39" s="12"/>
      <c r="N39" s="13"/>
      <c r="O39" s="16"/>
      <c r="P39" s="21"/>
      <c r="Q39" s="14"/>
    </row>
    <row r="40" spans="1:17" ht="15.95" customHeight="1" x14ac:dyDescent="0.2">
      <c r="A40" s="12">
        <v>156441</v>
      </c>
      <c r="B40" s="46">
        <v>565010</v>
      </c>
      <c r="C40" s="42">
        <v>14419</v>
      </c>
      <c r="D40" s="45" t="s">
        <v>21</v>
      </c>
      <c r="E40" s="22">
        <v>1180000</v>
      </c>
      <c r="F40" s="14">
        <f>E40</f>
        <v>1180000</v>
      </c>
      <c r="L40" s="11"/>
      <c r="M40" s="12"/>
      <c r="N40" s="13"/>
      <c r="O40" s="16"/>
      <c r="P40" s="21"/>
      <c r="Q40" s="14"/>
    </row>
    <row r="41" spans="1:17" ht="15.95" customHeight="1" x14ac:dyDescent="0.2">
      <c r="A41" s="12">
        <v>156441</v>
      </c>
      <c r="B41" s="46">
        <v>565020</v>
      </c>
      <c r="C41" s="42">
        <v>14419</v>
      </c>
      <c r="D41" s="45" t="s">
        <v>22</v>
      </c>
      <c r="E41" s="19">
        <v>80000</v>
      </c>
      <c r="F41" s="14">
        <f>E41</f>
        <v>80000</v>
      </c>
      <c r="L41" s="11"/>
      <c r="M41" s="12"/>
      <c r="N41" s="13"/>
      <c r="O41" s="16"/>
      <c r="P41" s="21"/>
      <c r="Q41" s="14"/>
    </row>
    <row r="42" spans="1:17" ht="15.95" customHeight="1" x14ac:dyDescent="0.2">
      <c r="A42" s="29"/>
      <c r="B42" s="29"/>
      <c r="C42" s="29"/>
      <c r="D42" s="36" t="s">
        <v>4</v>
      </c>
      <c r="E42" s="22">
        <f>SUBTOTAL(9,E38:E41)</f>
        <v>0</v>
      </c>
      <c r="L42" s="13"/>
      <c r="M42" s="12"/>
      <c r="N42" s="13"/>
      <c r="O42" s="16"/>
      <c r="P42" s="21"/>
      <c r="Q42" s="14"/>
    </row>
    <row r="43" spans="1:17" ht="15.95" customHeight="1" x14ac:dyDescent="0.2">
      <c r="A43" s="48" t="s">
        <v>8</v>
      </c>
      <c r="B43" s="49"/>
      <c r="C43" s="50"/>
      <c r="D43" s="51"/>
      <c r="E43" s="6" t="s">
        <v>0</v>
      </c>
      <c r="F43" s="6" t="s">
        <v>1</v>
      </c>
      <c r="L43" s="34"/>
      <c r="M43" s="12"/>
      <c r="N43" s="13"/>
      <c r="O43" s="16"/>
      <c r="P43" s="21"/>
      <c r="Q43" s="14"/>
    </row>
    <row r="44" spans="1:17" ht="15.95" customHeight="1" x14ac:dyDescent="0.2">
      <c r="A44" s="52" t="s">
        <v>12</v>
      </c>
      <c r="B44" s="53"/>
      <c r="C44" s="54"/>
      <c r="D44" s="55"/>
      <c r="E44" s="8" t="s">
        <v>2</v>
      </c>
      <c r="F44" s="8" t="s">
        <v>3</v>
      </c>
      <c r="L44" s="12"/>
      <c r="M44" s="12"/>
      <c r="N44" s="12"/>
      <c r="P44" s="19"/>
      <c r="Q44" s="14"/>
    </row>
    <row r="45" spans="1:17" ht="15.95" customHeight="1" x14ac:dyDescent="0.2">
      <c r="A45" s="56"/>
      <c r="B45" s="1"/>
      <c r="C45" s="23"/>
      <c r="D45" s="25"/>
      <c r="E45" s="9"/>
      <c r="F45" s="9"/>
      <c r="L45" s="12"/>
      <c r="M45" s="12"/>
      <c r="N45" s="12"/>
      <c r="P45" s="22"/>
      <c r="Q45" s="14"/>
    </row>
    <row r="46" spans="1:17" ht="15.95" customHeight="1" x14ac:dyDescent="0.2">
      <c r="A46" s="11" t="s">
        <v>25</v>
      </c>
      <c r="D46" s="16"/>
      <c r="E46" s="21"/>
      <c r="L46" s="12"/>
      <c r="M46" s="12"/>
      <c r="N46" s="12"/>
      <c r="P46" s="22"/>
      <c r="Q46" s="14"/>
    </row>
    <row r="47" spans="1:17" ht="15.95" customHeight="1" x14ac:dyDescent="0.2">
      <c r="A47" s="11"/>
      <c r="D47" s="16"/>
      <c r="E47" s="21"/>
      <c r="L47" s="12"/>
      <c r="M47" s="12"/>
      <c r="N47" s="12"/>
      <c r="P47" s="22"/>
      <c r="Q47" s="14"/>
    </row>
    <row r="48" spans="1:17" ht="15.95" customHeight="1" x14ac:dyDescent="0.2">
      <c r="A48" s="34" t="s">
        <v>6</v>
      </c>
      <c r="D48" s="16"/>
      <c r="E48" s="21"/>
      <c r="O48" s="36"/>
      <c r="P48" s="22"/>
      <c r="Q48" s="14"/>
    </row>
    <row r="49" spans="1:17" ht="15.95" customHeight="1" x14ac:dyDescent="0.2">
      <c r="A49" s="12">
        <v>314810</v>
      </c>
      <c r="B49" s="12">
        <v>381010</v>
      </c>
      <c r="C49" s="12">
        <v>14422</v>
      </c>
      <c r="D49" s="4" t="s">
        <v>19</v>
      </c>
      <c r="E49" s="22">
        <v>-655000</v>
      </c>
      <c r="F49" s="14">
        <v>0</v>
      </c>
      <c r="L49" s="33"/>
      <c r="M49" s="12"/>
      <c r="N49" s="13"/>
      <c r="O49" s="10"/>
      <c r="P49" s="22"/>
      <c r="Q49" s="14"/>
    </row>
    <row r="50" spans="1:17" ht="15.95" customHeight="1" x14ac:dyDescent="0.2">
      <c r="A50" s="12">
        <v>1564810</v>
      </c>
      <c r="B50" s="12">
        <v>381016</v>
      </c>
      <c r="C50" s="12">
        <v>14422</v>
      </c>
      <c r="D50" s="4" t="s">
        <v>27</v>
      </c>
      <c r="E50" s="22">
        <v>265000</v>
      </c>
      <c r="F50" s="14">
        <f>E50</f>
        <v>265000</v>
      </c>
      <c r="L50" s="33"/>
      <c r="M50" s="12"/>
      <c r="N50" s="13"/>
      <c r="O50" s="10"/>
      <c r="P50" s="22"/>
      <c r="Q50" s="14"/>
    </row>
    <row r="51" spans="1:17" ht="15.95" customHeight="1" x14ac:dyDescent="0.2">
      <c r="A51" s="12">
        <v>1564870</v>
      </c>
      <c r="B51" s="12">
        <v>387044</v>
      </c>
      <c r="C51" s="12">
        <v>14422</v>
      </c>
      <c r="D51" s="4" t="s">
        <v>28</v>
      </c>
      <c r="E51" s="19">
        <v>390000</v>
      </c>
      <c r="F51" s="14">
        <f>E51</f>
        <v>390000</v>
      </c>
      <c r="L51" s="33"/>
      <c r="M51" s="12"/>
      <c r="N51" s="13"/>
      <c r="O51" s="10"/>
      <c r="P51" s="22"/>
      <c r="Q51" s="14"/>
    </row>
    <row r="52" spans="1:17" ht="15.95" customHeight="1" x14ac:dyDescent="0.2">
      <c r="A52" s="4"/>
      <c r="B52" s="4"/>
      <c r="C52" s="4"/>
      <c r="D52" s="36" t="s">
        <v>4</v>
      </c>
      <c r="E52" s="22">
        <f>SUBTOTAL(9,E49:E51)</f>
        <v>0</v>
      </c>
      <c r="L52" s="12"/>
      <c r="M52" s="42"/>
      <c r="N52" s="42"/>
      <c r="O52" s="43"/>
      <c r="P52" s="22"/>
      <c r="Q52" s="14"/>
    </row>
    <row r="53" spans="1:17" ht="15.95" customHeight="1" x14ac:dyDescent="0.2">
      <c r="B53" s="4"/>
      <c r="C53" s="4"/>
      <c r="D53" s="36"/>
      <c r="E53" s="22"/>
      <c r="L53" s="12"/>
      <c r="M53" s="42"/>
      <c r="N53" s="42"/>
      <c r="O53" s="43"/>
      <c r="P53" s="22"/>
      <c r="Q53" s="14"/>
    </row>
    <row r="54" spans="1:17" ht="15.95" customHeight="1" x14ac:dyDescent="0.2">
      <c r="A54" s="33" t="s">
        <v>9</v>
      </c>
      <c r="D54" s="10"/>
      <c r="E54" s="22"/>
      <c r="L54" s="12"/>
      <c r="M54" s="42"/>
      <c r="N54" s="42"/>
      <c r="O54" s="43"/>
      <c r="P54" s="19"/>
      <c r="Q54" s="14"/>
    </row>
    <row r="55" spans="1:17" ht="15.95" customHeight="1" x14ac:dyDescent="0.2">
      <c r="A55" s="12">
        <v>31441</v>
      </c>
      <c r="B55" s="42">
        <v>565030</v>
      </c>
      <c r="C55" s="42">
        <v>14422</v>
      </c>
      <c r="D55" s="43" t="s">
        <v>23</v>
      </c>
      <c r="E55" s="22">
        <v>-530865</v>
      </c>
      <c r="F55" s="14">
        <v>0</v>
      </c>
      <c r="L55" s="29"/>
      <c r="M55" s="29"/>
      <c r="N55" s="29"/>
      <c r="O55" s="36"/>
      <c r="P55" s="22"/>
      <c r="Q55" s="14"/>
    </row>
    <row r="56" spans="1:17" ht="15.95" customHeight="1" x14ac:dyDescent="0.2">
      <c r="A56" s="12">
        <v>31441</v>
      </c>
      <c r="B56" s="42">
        <v>565040</v>
      </c>
      <c r="C56" s="42">
        <v>14422</v>
      </c>
      <c r="D56" s="43" t="s">
        <v>24</v>
      </c>
      <c r="E56" s="22">
        <v>-124135</v>
      </c>
      <c r="F56" s="14">
        <v>0</v>
      </c>
    </row>
    <row r="57" spans="1:17" ht="15.95" customHeight="1" x14ac:dyDescent="0.2">
      <c r="A57" s="12">
        <v>156441</v>
      </c>
      <c r="B57" s="42">
        <v>565030</v>
      </c>
      <c r="C57" s="42">
        <v>14422</v>
      </c>
      <c r="D57" s="43" t="s">
        <v>23</v>
      </c>
      <c r="E57" s="22">
        <v>530865</v>
      </c>
      <c r="F57" s="14">
        <f>E57</f>
        <v>530865</v>
      </c>
    </row>
    <row r="58" spans="1:17" ht="15.95" customHeight="1" x14ac:dyDescent="0.2">
      <c r="A58" s="12">
        <v>156441</v>
      </c>
      <c r="B58" s="42">
        <v>565040</v>
      </c>
      <c r="C58" s="42">
        <v>14422</v>
      </c>
      <c r="D58" s="43" t="s">
        <v>24</v>
      </c>
      <c r="E58" s="19">
        <v>124135</v>
      </c>
      <c r="F58" s="14">
        <f>E58</f>
        <v>124135</v>
      </c>
    </row>
    <row r="59" spans="1:17" ht="15.95" customHeight="1" x14ac:dyDescent="0.2">
      <c r="A59" s="4"/>
      <c r="B59" s="29"/>
      <c r="C59" s="29"/>
      <c r="D59" s="36" t="s">
        <v>4</v>
      </c>
      <c r="E59" s="22">
        <f>SUBTOTAL(9,E55:E55:E58)</f>
        <v>0</v>
      </c>
    </row>
    <row r="60" spans="1:17" ht="15.95" customHeight="1" x14ac:dyDescent="0.2">
      <c r="A60" s="4"/>
      <c r="B60" s="42"/>
      <c r="C60" s="42"/>
      <c r="D60" s="43"/>
      <c r="E60" s="22"/>
    </row>
    <row r="61" spans="1:17" ht="15.95" customHeight="1" thickBot="1" x14ac:dyDescent="0.25">
      <c r="A61" s="29"/>
      <c r="B61" s="1"/>
      <c r="C61" s="23"/>
      <c r="D61" s="25" t="s">
        <v>10</v>
      </c>
      <c r="E61" s="17">
        <f>E23+E36+E52</f>
        <v>0</v>
      </c>
      <c r="F61" s="26"/>
    </row>
    <row r="62" spans="1:17" ht="15.95" customHeight="1" thickTop="1" x14ac:dyDescent="0.2"/>
    <row r="63" spans="1:17" ht="15.95" customHeight="1" x14ac:dyDescent="0.2">
      <c r="A63" s="24"/>
    </row>
  </sheetData>
  <customSheetViews>
    <customSheetView guid="{C6D943DA-BB19-43A1-B830-736D9C012146}" scale="150" showPageBreaks="1" fitToPage="1" printArea="1" view="pageBreakPreview" topLeftCell="A214">
      <selection activeCell="D249" sqref="D249"/>
      <rowBreaks count="5" manualBreakCount="5">
        <brk id="44" max="7" man="1"/>
        <brk id="90" max="7" man="1"/>
        <brk id="136" max="7" man="1"/>
        <brk id="182" max="7" man="1"/>
        <brk id="231" max="7" man="1"/>
      </rowBreaks>
      <pageMargins left="0.5" right="0.5" top="0.5" bottom="0.5" header="0.3" footer="0.3"/>
      <printOptions horizontalCentered="1"/>
      <pageSetup scale="98" fitToHeight="0" orientation="portrait" r:id="rId1"/>
      <headerFooter differentFirst="1" alignWithMargins="0">
        <oddFooter>&amp;C- &amp;P -</oddFooter>
        <firstFooter>&amp;C- &amp;P -</firstFooter>
      </headerFooter>
    </customSheetView>
    <customSheetView guid="{42656511-B4D8-4F96-B13E-D97906B3341F}" scale="150" showPageBreaks="1" fitToPage="1" printArea="1" view="pageBreakPreview" topLeftCell="A191">
      <selection activeCell="F198" sqref="F198"/>
      <rowBreaks count="7" manualBreakCount="7">
        <brk id="42" max="7" man="1"/>
        <brk id="78" max="7" man="1"/>
        <brk id="120" max="7" man="1"/>
        <brk id="163" max="7" man="1"/>
        <brk id="205" max="7" man="1"/>
        <brk id="254" max="7" man="1"/>
        <brk id="301" max="7" man="1"/>
      </rowBreaks>
      <pageMargins left="0.5" right="0.5" top="0.5" bottom="0.5" header="0.3" footer="0.3"/>
      <printOptions horizontalCentered="1"/>
      <pageSetup scale="98" fitToHeight="0" orientation="portrait" r:id="rId2"/>
      <headerFooter differentFirst="1" alignWithMargins="0">
        <oddFooter>&amp;C- &amp;P -</oddFooter>
        <firstFooter>&amp;C- &amp;P -</firstFooter>
      </headerFooter>
    </customSheetView>
  </customSheetViews>
  <phoneticPr fontId="25" type="noConversion"/>
  <printOptions horizontalCentered="1"/>
  <pageMargins left="0.5" right="0.5" top="0.5" bottom="0.5" header="0.3" footer="0.3"/>
  <pageSetup scale="93" fitToHeight="0" orientation="portrait" r:id="rId3"/>
  <headerFooter differentFirst="1" alignWithMargins="0">
    <oddFooter>&amp;C- &amp;P -</oddFooter>
    <firstFooter>&amp;C- &amp;P -</firstFooter>
  </headerFooter>
  <rowBreaks count="1" manualBreakCount="1">
    <brk id="4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</vt:lpstr>
      <vt:lpstr>Attachment!Print_Area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Babcock CRA Attachment A</dc:title>
  <dc:creator>Elizabeth Swanke</dc:creator>
  <cp:lastModifiedBy>cheryl.mall</cp:lastModifiedBy>
  <cp:lastPrinted>2023-09-20T17:32:44Z</cp:lastPrinted>
  <dcterms:created xsi:type="dcterms:W3CDTF">2007-01-29T16:59:23Z</dcterms:created>
  <dcterms:modified xsi:type="dcterms:W3CDTF">2023-09-28T14:25:56Z</dcterms:modified>
</cp:coreProperties>
</file>