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__scratch\CRA budget amendments\"/>
    </mc:Choice>
  </mc:AlternateContent>
  <xr:revisionPtr revIDLastSave="0" documentId="13_ncr:1_{7282D42B-39BC-41A6-A6DB-78EBA3BC3F77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ttachment" sheetId="1" r:id="rId1"/>
  </sheets>
  <definedNames>
    <definedName name="_xlnm.Print_Area" localSheetId="0">Attachment!$A$1:$F$204</definedName>
    <definedName name="Z_42656511_B4D8_4F96_B13E_D97906B3341F_.wvu.PrintArea" localSheetId="0" hidden="1">Attachment!$A$1:$F$147</definedName>
    <definedName name="Z_C6D943DA_BB19_43A1_B830_736D9C012146_.wvu.PrintArea" localSheetId="0" hidden="1">Attachment!$A$1:$F$204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4" i="1" l="1"/>
  <c r="E59" i="1"/>
  <c r="E202" i="1" l="1"/>
  <c r="F201" i="1"/>
  <c r="F200" i="1"/>
  <c r="E196" i="1"/>
  <c r="F194" i="1"/>
  <c r="F195" i="1"/>
  <c r="F193" i="1"/>
  <c r="E187" i="1"/>
  <c r="F186" i="1"/>
  <c r="E183" i="1"/>
  <c r="F182" i="1"/>
  <c r="F175" i="1"/>
  <c r="F174" i="1"/>
  <c r="E176" i="1"/>
  <c r="E170" i="1"/>
  <c r="F169" i="1"/>
  <c r="F162" i="1"/>
  <c r="F161" i="1"/>
  <c r="E157" i="1"/>
  <c r="F156" i="1"/>
  <c r="F155" i="1"/>
  <c r="E163" i="1"/>
  <c r="F145" i="1"/>
  <c r="F146" i="1"/>
  <c r="F144" i="1"/>
  <c r="E147" i="1"/>
  <c r="E139" i="1"/>
  <c r="F138" i="1"/>
  <c r="F137" i="1"/>
  <c r="E130" i="1"/>
  <c r="E126" i="1"/>
  <c r="F129" i="1"/>
  <c r="F125" i="1"/>
  <c r="E119" i="1"/>
  <c r="E115" i="1"/>
  <c r="F118" i="1"/>
  <c r="F114" i="1"/>
  <c r="E108" i="1"/>
  <c r="E104" i="1"/>
  <c r="F107" i="1"/>
  <c r="F103" i="1"/>
  <c r="E94" i="1"/>
  <c r="E90" i="1"/>
  <c r="F93" i="1"/>
  <c r="F89" i="1"/>
  <c r="F82" i="1"/>
  <c r="F78" i="1"/>
  <c r="E79" i="1"/>
  <c r="E83" i="1"/>
  <c r="E72" i="1"/>
  <c r="F71" i="1"/>
  <c r="F70" i="1"/>
  <c r="E66" i="1"/>
  <c r="F65" i="1"/>
  <c r="F58" i="1"/>
  <c r="F53" i="1"/>
  <c r="F54" i="1"/>
  <c r="F52" i="1"/>
  <c r="E55" i="1"/>
  <c r="E41" i="1"/>
  <c r="F39" i="1"/>
  <c r="F40" i="1"/>
  <c r="F38" i="1"/>
  <c r="E33" i="1"/>
  <c r="F32" i="1"/>
  <c r="E26" i="1"/>
  <c r="E22" i="1"/>
  <c r="F25" i="1"/>
  <c r="F21" i="1"/>
  <c r="F9" i="1"/>
  <c r="E10" i="1" l="1"/>
  <c r="E12" i="1" s="1"/>
</calcChain>
</file>

<file path=xl/sharedStrings.xml><?xml version="1.0" encoding="utf-8"?>
<sst xmlns="http://schemas.openxmlformats.org/spreadsheetml/2006/main" count="187" uniqueCount="46">
  <si>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</si>
  <si>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</si>
  <si>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</si>
  <si>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</si>
  <si>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</si>
  <si>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</si>
  <si>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</si>
  <si>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</si>
  <si>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</si>
  <si>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</si>
  <si>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Total Capital Improvement Fund Amendments</t>
  </si>
  <si>
    <t>(Appropriations for CIP)</t>
  </si>
  <si>
    <t>(continued)</t>
  </si>
  <si>
    <t>INTER TO (311) GENERAL CONSTRUCTION</t>
  </si>
  <si>
    <t>INTRA TO (151) DOWNTOWN CIP</t>
  </si>
  <si>
    <t>MELBOURNE DOWNTOWN COMMUNITY REDEVELOPMENT FUND</t>
  </si>
  <si>
    <t>Total Melbourne Downtown CRA Operational Amendments</t>
  </si>
  <si>
    <t>INTER IN (150) DOWNTOWN</t>
  </si>
  <si>
    <t>IMPROVEMENTS OTHER THAN BUILDINGS (IOTB)</t>
  </si>
  <si>
    <t>10421 - Riverview Park Boat Launch</t>
  </si>
  <si>
    <t>INFRASTRUCTURE DESIGN - BRIDGE</t>
  </si>
  <si>
    <t>INFRASTRUCTURE - BRIDGE</t>
  </si>
  <si>
    <t>LAND</t>
  </si>
  <si>
    <t>10512 - West Crane Creek Pedestrian Bridge</t>
  </si>
  <si>
    <t>FRDAP GRANT</t>
  </si>
  <si>
    <t>INTER IN (001) GENERAL FUND</t>
  </si>
  <si>
    <t>10623 - Riverview Park Playground</t>
  </si>
  <si>
    <t>IOTB - DESIGN</t>
  </si>
  <si>
    <t>13023 - Public Parking Garage Signage</t>
  </si>
  <si>
    <t>13223 - EV Charging Station Upgrade</t>
  </si>
  <si>
    <t>13323 - Riverview Park Entrance &amp; Signage</t>
  </si>
  <si>
    <t>ACQUISITION PROPERTIES</t>
  </si>
  <si>
    <t>13523 - 805 Palmetto Acquisition &amp; Demo</t>
  </si>
  <si>
    <t>FDOT JPA REVENUE</t>
  </si>
  <si>
    <t>INFRASTRUCTURE - STREETS</t>
  </si>
  <si>
    <t>INFRASTRUCTURE DESIGN - STREETS</t>
  </si>
  <si>
    <t>14011 - Downtown CRA South Expansion Street Scape</t>
  </si>
  <si>
    <t>14121 - South Expansion Streetscape Phase II</t>
  </si>
  <si>
    <t>14320 - Downtown ROW &amp; Infrastructure</t>
  </si>
  <si>
    <t>INFRASTRUCTURE - STREET LIGHTING</t>
  </si>
  <si>
    <t>17023 - Municipal Lane &amp; Vernon Place Lighting Install</t>
  </si>
  <si>
    <t>17123 - Downtown Core Streetscape</t>
  </si>
  <si>
    <t>INTER IN (311) GENERAL CONSTRUCTION</t>
  </si>
  <si>
    <t>INTRA IN (150) DOWNTOWN CRA</t>
  </si>
  <si>
    <t>13123 - Security Camera Install</t>
  </si>
  <si>
    <t>13423 - Downtown Welcome Sign @ US1 and University Boulevard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</si>
</sst>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  <font>
      <sz val="10.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52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14" fontId="18" fillId="33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horizontal="left" vertical="center"/>
    </xf>
    <xf numFmtId="37" fontId="19" fillId="0" borderId="13" xfId="0" applyNumberFormat="1" applyFont="1" applyFill="1" applyBorder="1" applyAlignment="1">
      <alignment vertical="center"/>
    </xf>
    <xf numFmtId="0" fontId="24" fillId="0" borderId="0" xfId="0" quotePrefix="1" applyNumberFormat="1" applyFont="1" applyFill="1" applyBorder="1" applyAlignment="1">
      <alignment horizontal="center" vertical="top"/>
    </xf>
    <xf numFmtId="0" fontId="24" fillId="0" borderId="0" xfId="0" applyNumberFormat="1" applyFont="1" applyFill="1" applyBorder="1" applyAlignment="1">
      <alignment horizontal="left" vertical="top"/>
    </xf>
    <xf numFmtId="14" fontId="18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top"/>
    </xf>
    <xf numFmtId="0" fontId="24" fillId="0" borderId="0" xfId="0" applyNumberFormat="1" applyFont="1" applyBorder="1" applyAlignment="1">
      <alignment horizontal="left" vertical="top"/>
    </xf>
    <xf numFmtId="0" fontId="24" fillId="0" borderId="0" xfId="0" quotePrefix="1" applyNumberFormat="1" applyFont="1" applyBorder="1" applyAlignment="1">
      <alignment horizontal="center" vertical="top"/>
    </xf>
    <xf numFmtId="0" fontId="18" fillId="0" borderId="0" xfId="0" applyNumberFormat="1" applyFont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5"/>
  <sheetViews>
    <sheetView tabSelected="1" view="pageBreakPreview" zoomScale="130" zoomScaleNormal="100" zoomScaleSheetLayoutView="130" workbookViewId="0"/>
  </sheetViews>
  <sheetFormatPr defaultColWidth="9.140625" defaultRowHeight="15.95" customHeight="1" x14ac:dyDescent="0.2"/>
  <cols>
    <col min="1" max="1" width="13.5703125" style="12" customWidth="1"/>
    <col min="2" max="2" width="9.28515625" style="12" customWidth="1"/>
    <col min="3" max="3" width="7.5703125" style="13" customWidth="1"/>
    <col min="4" max="4" width="48" style="4" customWidth="1"/>
    <col min="5" max="5" width="13.85546875" style="14" bestFit="1" customWidth="1"/>
    <col min="6" max="6" width="12" style="14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75" customHeight="1" x14ac:dyDescent="0.2">
      <c r="A3" s="41" t="s">
        <v>15</v>
      </c>
      <c r="B3" s="5"/>
      <c r="C3" s="5"/>
      <c r="D3" s="5"/>
      <c r="E3" s="6" t="s">
        <v>0</v>
      </c>
      <c r="F3" s="6" t="s">
        <v>1</v>
      </c>
    </row>
    <row r="4" spans="1:17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17" s="38" customFormat="1" ht="15.75" customHeight="1" x14ac:dyDescent="0.2">
      <c r="A5" s="37" t="s">
        <v>11</v>
      </c>
      <c r="B5" s="28"/>
      <c r="C5" s="20"/>
      <c r="D5" s="34"/>
      <c r="E5" s="22"/>
      <c r="F5" s="4"/>
      <c r="G5" s="39"/>
    </row>
    <row r="6" spans="1:17" s="38" customFormat="1" ht="10.5" customHeight="1" x14ac:dyDescent="0.2">
      <c r="A6" s="20"/>
      <c r="B6" s="28"/>
      <c r="C6" s="20"/>
      <c r="D6" s="34"/>
      <c r="E6" s="22"/>
      <c r="F6" s="4"/>
      <c r="G6" s="39"/>
    </row>
    <row r="7" spans="1:17" s="38" customFormat="1" ht="15.75" customHeight="1" x14ac:dyDescent="0.2">
      <c r="A7" s="33" t="s">
        <v>7</v>
      </c>
      <c r="B7" s="12"/>
      <c r="C7" s="15"/>
      <c r="D7" s="4"/>
      <c r="E7" s="22"/>
      <c r="F7" s="14"/>
      <c r="G7" s="39"/>
    </row>
    <row r="8" spans="1:17" ht="15.95" customHeight="1" x14ac:dyDescent="0.2">
      <c r="A8" s="46">
        <v>56100581</v>
      </c>
      <c r="B8" s="46">
        <v>591070</v>
      </c>
      <c r="D8" s="4" t="s">
        <v>13</v>
      </c>
      <c r="E8" s="14">
        <v>-863569</v>
      </c>
      <c r="F8" s="14">
        <v>0</v>
      </c>
    </row>
    <row r="9" spans="1:17" s="38" customFormat="1" ht="15.75" customHeight="1" x14ac:dyDescent="0.2">
      <c r="A9" s="50">
        <v>56100587</v>
      </c>
      <c r="B9" s="50">
        <v>591720</v>
      </c>
      <c r="C9" s="15"/>
      <c r="D9" s="4" t="s">
        <v>14</v>
      </c>
      <c r="E9" s="19">
        <v>863569</v>
      </c>
      <c r="F9" s="14">
        <f>E9</f>
        <v>863569</v>
      </c>
      <c r="G9" s="39"/>
    </row>
    <row r="10" spans="1:17" s="38" customFormat="1" ht="15.75" customHeight="1" x14ac:dyDescent="0.2">
      <c r="A10" s="33"/>
      <c r="B10" s="12"/>
      <c r="C10" s="15"/>
      <c r="D10" s="34" t="s">
        <v>4</v>
      </c>
      <c r="E10" s="22">
        <f>SUBTOTAL(9,E8:E9)</f>
        <v>0</v>
      </c>
      <c r="F10" s="14"/>
      <c r="G10" s="39"/>
    </row>
    <row r="11" spans="1:17" s="38" customFormat="1" ht="15.75" customHeight="1" x14ac:dyDescent="0.2">
      <c r="A11" s="33"/>
      <c r="B11" s="12"/>
      <c r="C11" s="15"/>
      <c r="D11" s="34"/>
      <c r="E11" s="22"/>
      <c r="F11" s="14"/>
      <c r="G11" s="39"/>
    </row>
    <row r="12" spans="1:17" ht="15.95" customHeight="1" thickBot="1" x14ac:dyDescent="0.25">
      <c r="A12" s="24"/>
      <c r="B12" s="1"/>
      <c r="C12" s="23"/>
      <c r="D12" s="25" t="s">
        <v>16</v>
      </c>
      <c r="E12" s="42">
        <f>E10</f>
        <v>0</v>
      </c>
      <c r="F12" s="26"/>
      <c r="G12" s="29"/>
    </row>
    <row r="13" spans="1:17" s="28" customFormat="1" ht="15.95" customHeight="1" thickTop="1" x14ac:dyDescent="0.2">
      <c r="A13" s="4"/>
      <c r="B13" s="12"/>
      <c r="C13" s="4"/>
      <c r="D13" s="29"/>
      <c r="E13" s="21"/>
      <c r="F13" s="14"/>
    </row>
    <row r="14" spans="1:17" ht="15.95" customHeight="1" x14ac:dyDescent="0.2">
      <c r="A14" s="30" t="s">
        <v>8</v>
      </c>
      <c r="B14" s="30"/>
      <c r="C14" s="30"/>
      <c r="D14" s="30"/>
      <c r="E14" s="6" t="s">
        <v>0</v>
      </c>
      <c r="F14" s="6" t="s">
        <v>1</v>
      </c>
    </row>
    <row r="15" spans="1:17" ht="15.95" customHeight="1" x14ac:dyDescent="0.2">
      <c r="A15" s="31"/>
      <c r="B15" s="31"/>
      <c r="C15" s="31"/>
      <c r="D15" s="31"/>
      <c r="E15" s="8" t="s">
        <v>2</v>
      </c>
      <c r="F15" s="8" t="s">
        <v>3</v>
      </c>
      <c r="L15" s="11"/>
      <c r="M15" s="12"/>
      <c r="N15" s="13"/>
      <c r="O15" s="16"/>
      <c r="P15" s="21"/>
      <c r="Q15" s="14"/>
    </row>
    <row r="16" spans="1:17" ht="15.95" customHeight="1" x14ac:dyDescent="0.2">
      <c r="A16" s="18"/>
      <c r="B16" s="18"/>
      <c r="C16" s="18"/>
      <c r="D16" s="18"/>
      <c r="E16" s="9"/>
      <c r="F16" s="9"/>
      <c r="L16" s="13"/>
      <c r="M16" s="12"/>
      <c r="N16" s="13"/>
      <c r="O16" s="16"/>
      <c r="P16" s="21"/>
      <c r="Q16" s="14"/>
    </row>
    <row r="17" spans="1:17" ht="15.95" customHeight="1" x14ac:dyDescent="0.2">
      <c r="A17" s="11" t="s">
        <v>19</v>
      </c>
      <c r="D17" s="16"/>
      <c r="E17" s="21"/>
      <c r="L17" s="33"/>
      <c r="M17" s="12"/>
      <c r="N17" s="13"/>
      <c r="O17" s="16"/>
      <c r="P17" s="21"/>
      <c r="Q17" s="14"/>
    </row>
    <row r="18" spans="1:17" ht="15.95" customHeight="1" x14ac:dyDescent="0.2">
      <c r="A18" s="13"/>
      <c r="D18" s="16"/>
      <c r="E18" s="21"/>
      <c r="L18" s="12"/>
      <c r="M18" s="12"/>
      <c r="N18" s="12"/>
      <c r="O18" s="36"/>
      <c r="P18" s="19"/>
      <c r="Q18" s="14"/>
    </row>
    <row r="19" spans="1:17" ht="15.95" customHeight="1" x14ac:dyDescent="0.2">
      <c r="A19" s="33" t="s">
        <v>6</v>
      </c>
      <c r="D19" s="16"/>
      <c r="E19" s="21"/>
      <c r="O19" s="35"/>
      <c r="P19" s="22"/>
      <c r="Q19" s="14"/>
    </row>
    <row r="20" spans="1:17" ht="15.95" customHeight="1" x14ac:dyDescent="0.2">
      <c r="A20" s="12">
        <v>317810</v>
      </c>
      <c r="B20" s="12">
        <v>381009</v>
      </c>
      <c r="C20" s="12">
        <v>10421</v>
      </c>
      <c r="D20" s="36" t="s">
        <v>17</v>
      </c>
      <c r="E20" s="22">
        <v>-165562</v>
      </c>
      <c r="F20" s="14">
        <v>0</v>
      </c>
      <c r="L20" s="32"/>
      <c r="M20" s="12"/>
      <c r="N20" s="13"/>
      <c r="O20" s="10"/>
      <c r="P20" s="22"/>
      <c r="Q20" s="14"/>
    </row>
    <row r="21" spans="1:17" ht="15.95" customHeight="1" x14ac:dyDescent="0.2">
      <c r="A21" s="12">
        <v>1517810</v>
      </c>
      <c r="B21" s="12">
        <v>381016</v>
      </c>
      <c r="C21" s="12">
        <v>10421</v>
      </c>
      <c r="D21" s="36" t="s">
        <v>42</v>
      </c>
      <c r="E21" s="19">
        <v>165562</v>
      </c>
      <c r="F21" s="14">
        <f>E21</f>
        <v>165562</v>
      </c>
      <c r="L21" s="32"/>
      <c r="M21" s="12"/>
      <c r="N21" s="13"/>
      <c r="O21" s="10"/>
      <c r="P21" s="22"/>
      <c r="Q21" s="14"/>
    </row>
    <row r="22" spans="1:17" ht="15.95" customHeight="1" x14ac:dyDescent="0.2">
      <c r="A22" s="4"/>
      <c r="B22" s="4"/>
      <c r="C22" s="4"/>
      <c r="D22" s="35" t="s">
        <v>4</v>
      </c>
      <c r="E22" s="22">
        <f>SUBTOTAL(9,E20:E21)</f>
        <v>0</v>
      </c>
      <c r="L22" s="12"/>
      <c r="M22" s="12"/>
      <c r="N22" s="12"/>
      <c r="O22" s="36"/>
      <c r="P22" s="19"/>
      <c r="Q22" s="14"/>
    </row>
    <row r="23" spans="1:17" ht="15.95" customHeight="1" x14ac:dyDescent="0.2">
      <c r="A23" s="32" t="s">
        <v>9</v>
      </c>
      <c r="D23" s="10"/>
      <c r="E23" s="22"/>
      <c r="L23" s="28"/>
      <c r="M23" s="28"/>
      <c r="N23" s="28"/>
      <c r="O23" s="35"/>
      <c r="P23" s="22"/>
      <c r="Q23" s="14"/>
    </row>
    <row r="24" spans="1:17" ht="15.95" customHeight="1" x14ac:dyDescent="0.2">
      <c r="A24" s="12">
        <v>31772</v>
      </c>
      <c r="B24" s="12">
        <v>563000</v>
      </c>
      <c r="C24" s="12">
        <v>10421</v>
      </c>
      <c r="D24" s="36" t="s">
        <v>18</v>
      </c>
      <c r="E24" s="22">
        <v>-165562</v>
      </c>
      <c r="F24" s="14">
        <v>0</v>
      </c>
      <c r="L24" s="28"/>
      <c r="M24" s="28"/>
      <c r="N24" s="28"/>
      <c r="O24" s="35"/>
      <c r="P24" s="22"/>
      <c r="Q24" s="14"/>
    </row>
    <row r="25" spans="1:17" ht="15.95" customHeight="1" x14ac:dyDescent="0.2">
      <c r="A25" s="12">
        <v>151772</v>
      </c>
      <c r="B25" s="12">
        <v>563000</v>
      </c>
      <c r="C25" s="12">
        <v>10421</v>
      </c>
      <c r="D25" s="36" t="s">
        <v>18</v>
      </c>
      <c r="E25" s="19">
        <v>165562</v>
      </c>
      <c r="F25" s="14">
        <f>E25</f>
        <v>165562</v>
      </c>
      <c r="L25" s="28"/>
      <c r="M25" s="28"/>
      <c r="N25" s="28"/>
      <c r="O25" s="35"/>
      <c r="P25" s="22"/>
      <c r="Q25" s="14"/>
    </row>
    <row r="26" spans="1:17" ht="15.95" customHeight="1" x14ac:dyDescent="0.2">
      <c r="A26" s="28"/>
      <c r="B26" s="28"/>
      <c r="C26" s="28"/>
      <c r="D26" s="35" t="s">
        <v>4</v>
      </c>
      <c r="E26" s="22">
        <f>SUBTOTAL(9,E24:E25)</f>
        <v>0</v>
      </c>
      <c r="L26" s="11"/>
      <c r="M26" s="12"/>
      <c r="N26" s="13"/>
      <c r="O26" s="16"/>
      <c r="P26" s="21"/>
      <c r="Q26" s="14"/>
    </row>
    <row r="27" spans="1:17" ht="15.95" customHeight="1" x14ac:dyDescent="0.2">
      <c r="A27" s="28"/>
      <c r="B27" s="28"/>
      <c r="C27" s="28"/>
      <c r="D27" s="35"/>
      <c r="E27" s="22"/>
      <c r="L27" s="13"/>
      <c r="M27" s="12"/>
      <c r="N27" s="13"/>
      <c r="O27" s="16"/>
      <c r="P27" s="21"/>
      <c r="Q27" s="14"/>
    </row>
    <row r="28" spans="1:17" ht="15.95" customHeight="1" x14ac:dyDescent="0.2">
      <c r="A28" s="11" t="s">
        <v>23</v>
      </c>
      <c r="D28" s="16"/>
      <c r="E28" s="21"/>
      <c r="L28" s="33"/>
      <c r="M28" s="12"/>
      <c r="N28" s="13"/>
      <c r="O28" s="16"/>
      <c r="P28" s="21"/>
      <c r="Q28" s="14"/>
    </row>
    <row r="29" spans="1:17" ht="15.95" customHeight="1" x14ac:dyDescent="0.2">
      <c r="A29" s="13"/>
      <c r="D29" s="16"/>
      <c r="E29" s="21"/>
      <c r="L29" s="46"/>
      <c r="M29" s="46"/>
      <c r="N29" s="46"/>
      <c r="P29" s="19"/>
      <c r="Q29" s="14"/>
    </row>
    <row r="30" spans="1:17" ht="15.95" customHeight="1" x14ac:dyDescent="0.2">
      <c r="A30" s="33" t="s">
        <v>6</v>
      </c>
      <c r="D30" s="16"/>
      <c r="E30" s="21"/>
      <c r="O30" s="35"/>
      <c r="P30" s="22"/>
      <c r="Q30" s="14"/>
    </row>
    <row r="31" spans="1:17" ht="15.95" customHeight="1" x14ac:dyDescent="0.2">
      <c r="A31" s="46">
        <v>315810</v>
      </c>
      <c r="B31" s="46">
        <v>381009</v>
      </c>
      <c r="C31" s="46">
        <v>10512</v>
      </c>
      <c r="D31" s="4" t="s">
        <v>17</v>
      </c>
      <c r="E31" s="22">
        <v>-499000</v>
      </c>
      <c r="F31" s="14">
        <v>0</v>
      </c>
      <c r="L31" s="32"/>
      <c r="M31" s="12"/>
      <c r="N31" s="13"/>
      <c r="O31" s="10"/>
      <c r="P31" s="22"/>
      <c r="Q31" s="14"/>
    </row>
    <row r="32" spans="1:17" ht="15.95" customHeight="1" x14ac:dyDescent="0.2">
      <c r="A32" s="46">
        <v>1515810</v>
      </c>
      <c r="B32" s="46">
        <v>381016</v>
      </c>
      <c r="C32" s="46">
        <v>10512</v>
      </c>
      <c r="D32" s="4" t="s">
        <v>42</v>
      </c>
      <c r="E32" s="19">
        <v>499000</v>
      </c>
      <c r="F32" s="14">
        <f>E32</f>
        <v>499000</v>
      </c>
      <c r="L32" s="32"/>
      <c r="M32" s="12"/>
      <c r="N32" s="13"/>
      <c r="O32" s="10"/>
      <c r="P32" s="22"/>
      <c r="Q32" s="14"/>
    </row>
    <row r="33" spans="1:17" ht="15.95" customHeight="1" x14ac:dyDescent="0.2">
      <c r="A33" s="4"/>
      <c r="B33" s="4"/>
      <c r="C33" s="4"/>
      <c r="D33" s="35" t="s">
        <v>4</v>
      </c>
      <c r="E33" s="22">
        <f>SUBTOTAL(9,E31:E32)</f>
        <v>0</v>
      </c>
      <c r="L33" s="12"/>
      <c r="M33" s="43"/>
      <c r="N33" s="43"/>
      <c r="O33" s="44"/>
      <c r="P33" s="22"/>
      <c r="Q33" s="14"/>
    </row>
    <row r="34" spans="1:17" ht="15.95" customHeight="1" x14ac:dyDescent="0.2">
      <c r="A34" s="32" t="s">
        <v>9</v>
      </c>
      <c r="D34" s="10"/>
      <c r="E34" s="22"/>
      <c r="L34" s="12"/>
      <c r="M34" s="43"/>
      <c r="N34" s="43"/>
      <c r="O34" s="44"/>
      <c r="P34" s="22"/>
      <c r="Q34" s="14"/>
    </row>
    <row r="35" spans="1:17" ht="15.95" customHeight="1" x14ac:dyDescent="0.2">
      <c r="A35" s="12">
        <v>31552</v>
      </c>
      <c r="B35" s="43">
        <v>561000</v>
      </c>
      <c r="C35" s="43">
        <v>10512</v>
      </c>
      <c r="D35" s="44" t="s">
        <v>22</v>
      </c>
      <c r="E35" s="22">
        <v>-69000</v>
      </c>
      <c r="F35" s="14">
        <v>0</v>
      </c>
      <c r="L35" s="12"/>
      <c r="M35" s="43"/>
      <c r="N35" s="43"/>
      <c r="O35" s="44"/>
      <c r="P35" s="19"/>
      <c r="Q35" s="14"/>
    </row>
    <row r="36" spans="1:17" ht="15.95" customHeight="1" x14ac:dyDescent="0.2">
      <c r="A36" s="12">
        <v>31552</v>
      </c>
      <c r="B36" s="43">
        <v>565170</v>
      </c>
      <c r="C36" s="43">
        <v>10512</v>
      </c>
      <c r="D36" s="44" t="s">
        <v>21</v>
      </c>
      <c r="E36" s="22">
        <v>-370000</v>
      </c>
      <c r="F36" s="14">
        <v>0</v>
      </c>
      <c r="L36" s="28"/>
      <c r="M36" s="28"/>
      <c r="N36" s="28"/>
      <c r="O36" s="35"/>
      <c r="P36" s="22"/>
      <c r="Q36" s="14"/>
    </row>
    <row r="37" spans="1:17" ht="15.95" customHeight="1" x14ac:dyDescent="0.2">
      <c r="A37" s="12">
        <v>31552</v>
      </c>
      <c r="B37" s="43">
        <v>565180</v>
      </c>
      <c r="C37" s="43">
        <v>10512</v>
      </c>
      <c r="D37" s="44" t="s">
        <v>20</v>
      </c>
      <c r="E37" s="22">
        <v>-60000</v>
      </c>
      <c r="F37" s="14">
        <v>0</v>
      </c>
      <c r="L37" s="18"/>
      <c r="M37" s="18"/>
      <c r="N37" s="18"/>
      <c r="O37" s="18"/>
      <c r="P37" s="9"/>
      <c r="Q37" s="9"/>
    </row>
    <row r="38" spans="1:17" ht="15.95" customHeight="1" x14ac:dyDescent="0.2">
      <c r="A38" s="12">
        <v>151552</v>
      </c>
      <c r="B38" s="43">
        <v>561000</v>
      </c>
      <c r="C38" s="43">
        <v>10512</v>
      </c>
      <c r="D38" s="44" t="s">
        <v>22</v>
      </c>
      <c r="E38" s="22">
        <v>69000</v>
      </c>
      <c r="F38" s="14">
        <f>E38</f>
        <v>69000</v>
      </c>
      <c r="L38" s="18"/>
      <c r="M38" s="18"/>
      <c r="N38" s="18"/>
      <c r="O38" s="18"/>
      <c r="P38" s="9"/>
      <c r="Q38" s="9"/>
    </row>
    <row r="39" spans="1:17" ht="15.95" customHeight="1" x14ac:dyDescent="0.2">
      <c r="A39" s="12">
        <v>151552</v>
      </c>
      <c r="B39" s="43">
        <v>565170</v>
      </c>
      <c r="C39" s="43">
        <v>10512</v>
      </c>
      <c r="D39" s="44" t="s">
        <v>21</v>
      </c>
      <c r="E39" s="22">
        <v>370000</v>
      </c>
      <c r="F39" s="14">
        <f t="shared" ref="F39:F40" si="0">E39</f>
        <v>370000</v>
      </c>
      <c r="L39" s="18"/>
      <c r="M39" s="18"/>
      <c r="N39" s="18"/>
      <c r="O39" s="18"/>
      <c r="P39" s="9"/>
      <c r="Q39" s="9"/>
    </row>
    <row r="40" spans="1:17" ht="15.95" customHeight="1" x14ac:dyDescent="0.2">
      <c r="A40" s="12">
        <v>151552</v>
      </c>
      <c r="B40" s="43">
        <v>565180</v>
      </c>
      <c r="C40" s="43">
        <v>10512</v>
      </c>
      <c r="D40" s="44" t="s">
        <v>20</v>
      </c>
      <c r="E40" s="19">
        <v>60000</v>
      </c>
      <c r="F40" s="14">
        <f t="shared" si="0"/>
        <v>60000</v>
      </c>
      <c r="L40" s="18"/>
      <c r="M40" s="18"/>
      <c r="N40" s="18"/>
      <c r="O40" s="18"/>
      <c r="P40" s="9"/>
      <c r="Q40" s="9"/>
    </row>
    <row r="41" spans="1:17" ht="15.95" customHeight="1" x14ac:dyDescent="0.2">
      <c r="A41" s="28"/>
      <c r="B41" s="28"/>
      <c r="C41" s="28"/>
      <c r="D41" s="35" t="s">
        <v>4</v>
      </c>
      <c r="E41" s="22">
        <f>SUBTOTAL(9,E35:E40)</f>
        <v>0</v>
      </c>
      <c r="L41" s="11"/>
      <c r="M41" s="12"/>
      <c r="N41" s="13"/>
      <c r="O41" s="16"/>
      <c r="P41" s="21"/>
      <c r="Q41" s="14"/>
    </row>
    <row r="42" spans="1:17" ht="15.95" customHeight="1" x14ac:dyDescent="0.2">
      <c r="A42" s="18"/>
      <c r="B42" s="18"/>
      <c r="C42" s="18"/>
      <c r="D42" s="18"/>
      <c r="E42" s="9"/>
      <c r="F42" s="9"/>
      <c r="L42" s="13"/>
      <c r="M42" s="12"/>
      <c r="N42" s="13"/>
      <c r="O42" s="16"/>
      <c r="P42" s="21"/>
      <c r="Q42" s="14"/>
    </row>
    <row r="43" spans="1:17" ht="15.95" customHeight="1" x14ac:dyDescent="0.2">
      <c r="A43" s="30" t="s">
        <v>8</v>
      </c>
      <c r="B43" s="30"/>
      <c r="C43" s="30"/>
      <c r="D43" s="30"/>
      <c r="E43" s="6" t="s">
        <v>0</v>
      </c>
      <c r="F43" s="6" t="s">
        <v>1</v>
      </c>
      <c r="L43" s="33"/>
      <c r="M43" s="12"/>
      <c r="N43" s="13"/>
      <c r="O43" s="16"/>
      <c r="P43" s="21"/>
      <c r="Q43" s="14"/>
    </row>
    <row r="44" spans="1:17" ht="15.95" customHeight="1" x14ac:dyDescent="0.2">
      <c r="A44" s="31" t="s">
        <v>12</v>
      </c>
      <c r="B44" s="31"/>
      <c r="C44" s="31"/>
      <c r="D44" s="31"/>
      <c r="E44" s="8" t="s">
        <v>2</v>
      </c>
      <c r="F44" s="8" t="s">
        <v>3</v>
      </c>
      <c r="L44" s="12"/>
      <c r="M44" s="12"/>
      <c r="N44" s="12"/>
      <c r="O44" s="36"/>
      <c r="P44" s="22"/>
      <c r="Q44" s="14"/>
    </row>
    <row r="45" spans="1:17" ht="15.95" customHeight="1" x14ac:dyDescent="0.2">
      <c r="A45" s="18"/>
      <c r="B45" s="18"/>
      <c r="C45" s="18"/>
      <c r="D45" s="18"/>
      <c r="E45" s="9"/>
      <c r="F45" s="9"/>
      <c r="L45" s="12"/>
      <c r="M45" s="12"/>
      <c r="N45" s="12"/>
      <c r="O45" s="36"/>
      <c r="P45" s="22"/>
      <c r="Q45" s="14"/>
    </row>
    <row r="46" spans="1:17" ht="15.95" customHeight="1" x14ac:dyDescent="0.2">
      <c r="A46" s="11" t="s">
        <v>26</v>
      </c>
      <c r="D46" s="16"/>
      <c r="E46" s="21"/>
      <c r="L46" s="12"/>
      <c r="M46" s="12"/>
      <c r="N46" s="12"/>
      <c r="O46" s="36"/>
      <c r="P46" s="22"/>
      <c r="Q46" s="14"/>
    </row>
    <row r="47" spans="1:17" ht="15.95" customHeight="1" x14ac:dyDescent="0.2">
      <c r="A47" s="13"/>
      <c r="D47" s="16"/>
      <c r="E47" s="21"/>
      <c r="L47" s="12"/>
      <c r="M47" s="12"/>
      <c r="N47" s="12"/>
      <c r="O47" s="36"/>
      <c r="P47" s="19"/>
      <c r="Q47" s="14"/>
    </row>
    <row r="48" spans="1:17" ht="15.95" customHeight="1" x14ac:dyDescent="0.2">
      <c r="A48" s="33" t="s">
        <v>6</v>
      </c>
      <c r="D48" s="16"/>
      <c r="E48" s="21"/>
      <c r="O48" s="35"/>
      <c r="P48" s="22"/>
      <c r="Q48" s="14"/>
    </row>
    <row r="49" spans="1:17" ht="15.95" customHeight="1" x14ac:dyDescent="0.2">
      <c r="A49" s="12">
        <v>317344</v>
      </c>
      <c r="B49" s="12">
        <v>334700</v>
      </c>
      <c r="C49" s="12">
        <v>10623</v>
      </c>
      <c r="D49" s="36" t="s">
        <v>24</v>
      </c>
      <c r="E49" s="22">
        <v>-50000</v>
      </c>
      <c r="F49" s="14">
        <v>0</v>
      </c>
      <c r="L49" s="32"/>
      <c r="M49" s="12"/>
      <c r="N49" s="13"/>
      <c r="O49" s="10"/>
      <c r="P49" s="22"/>
      <c r="Q49" s="14"/>
    </row>
    <row r="50" spans="1:17" ht="15.95" customHeight="1" x14ac:dyDescent="0.2">
      <c r="A50" s="12">
        <v>317810</v>
      </c>
      <c r="B50" s="12">
        <v>381000</v>
      </c>
      <c r="C50" s="12">
        <v>10623</v>
      </c>
      <c r="D50" s="36" t="s">
        <v>25</v>
      </c>
      <c r="E50" s="22">
        <v>-5746</v>
      </c>
      <c r="F50" s="14">
        <v>0</v>
      </c>
      <c r="L50" s="32"/>
      <c r="M50" s="12"/>
      <c r="N50" s="13"/>
      <c r="O50" s="10"/>
      <c r="P50" s="22"/>
      <c r="Q50" s="14"/>
    </row>
    <row r="51" spans="1:17" ht="15.95" customHeight="1" x14ac:dyDescent="0.2">
      <c r="A51" s="12">
        <v>317810</v>
      </c>
      <c r="B51" s="12">
        <v>381009</v>
      </c>
      <c r="C51" s="12">
        <v>10623</v>
      </c>
      <c r="D51" s="36" t="s">
        <v>17</v>
      </c>
      <c r="E51" s="22">
        <v>-54438</v>
      </c>
      <c r="F51" s="14">
        <v>0</v>
      </c>
      <c r="L51" s="32"/>
      <c r="M51" s="12"/>
      <c r="N51" s="13"/>
      <c r="O51" s="10"/>
      <c r="P51" s="22"/>
      <c r="Q51" s="14"/>
    </row>
    <row r="52" spans="1:17" ht="15.95" customHeight="1" x14ac:dyDescent="0.2">
      <c r="A52" s="12">
        <v>1517344</v>
      </c>
      <c r="B52" s="12">
        <v>334700</v>
      </c>
      <c r="C52" s="12">
        <v>10623</v>
      </c>
      <c r="D52" s="36" t="s">
        <v>24</v>
      </c>
      <c r="E52" s="22">
        <v>50000</v>
      </c>
      <c r="F52" s="14">
        <f>E52</f>
        <v>50000</v>
      </c>
      <c r="L52" s="32"/>
      <c r="M52" s="12"/>
      <c r="N52" s="13"/>
      <c r="O52" s="10"/>
      <c r="P52" s="22"/>
      <c r="Q52" s="14"/>
    </row>
    <row r="53" spans="1:17" ht="15.95" customHeight="1" x14ac:dyDescent="0.2">
      <c r="A53" s="12">
        <v>1517810</v>
      </c>
      <c r="B53" s="12">
        <v>381000</v>
      </c>
      <c r="C53" s="12">
        <v>10623</v>
      </c>
      <c r="D53" s="36" t="s">
        <v>25</v>
      </c>
      <c r="E53" s="22">
        <v>5746</v>
      </c>
      <c r="F53" s="14">
        <f t="shared" ref="F53:F54" si="1">E53</f>
        <v>5746</v>
      </c>
      <c r="L53" s="12"/>
      <c r="M53" s="12"/>
      <c r="N53" s="12"/>
      <c r="O53" s="51"/>
      <c r="P53" s="19"/>
      <c r="Q53" s="14"/>
    </row>
    <row r="54" spans="1:17" ht="15.95" customHeight="1" x14ac:dyDescent="0.2">
      <c r="A54" s="12">
        <v>1517810</v>
      </c>
      <c r="B54" s="12">
        <v>381016</v>
      </c>
      <c r="C54" s="12">
        <v>10623</v>
      </c>
      <c r="D54" s="36" t="s">
        <v>42</v>
      </c>
      <c r="E54" s="19">
        <v>54438</v>
      </c>
      <c r="F54" s="14">
        <f t="shared" si="1"/>
        <v>54438</v>
      </c>
      <c r="L54" s="28"/>
      <c r="M54" s="28"/>
      <c r="N54" s="28"/>
      <c r="O54" s="35"/>
      <c r="P54" s="22"/>
      <c r="Q54" s="14"/>
    </row>
    <row r="55" spans="1:17" ht="15.95" customHeight="1" x14ac:dyDescent="0.2">
      <c r="A55" s="4"/>
      <c r="B55" s="4"/>
      <c r="C55" s="4"/>
      <c r="D55" s="35" t="s">
        <v>4</v>
      </c>
      <c r="E55" s="22">
        <f>SUBTOTAL(9,E49:E54)</f>
        <v>0</v>
      </c>
      <c r="L55" s="28"/>
      <c r="M55" s="28"/>
      <c r="N55" s="28"/>
      <c r="O55" s="35"/>
      <c r="P55" s="22"/>
      <c r="Q55" s="14"/>
    </row>
    <row r="56" spans="1:17" ht="15.95" customHeight="1" x14ac:dyDescent="0.2">
      <c r="A56" s="32" t="s">
        <v>9</v>
      </c>
      <c r="D56" s="10"/>
      <c r="E56" s="22"/>
      <c r="L56" s="28"/>
      <c r="M56" s="28"/>
      <c r="N56" s="28"/>
      <c r="O56" s="35"/>
      <c r="P56" s="22"/>
      <c r="Q56" s="14"/>
    </row>
    <row r="57" spans="1:17" ht="15.95" customHeight="1" x14ac:dyDescent="0.2">
      <c r="A57" s="12">
        <v>31772</v>
      </c>
      <c r="B57" s="12">
        <v>563000</v>
      </c>
      <c r="C57" s="12">
        <v>10623</v>
      </c>
      <c r="D57" s="51" t="s">
        <v>18</v>
      </c>
      <c r="E57" s="22">
        <v>-110184</v>
      </c>
      <c r="F57" s="14">
        <v>0</v>
      </c>
      <c r="L57" s="11"/>
      <c r="M57" s="12"/>
      <c r="N57" s="13"/>
      <c r="O57" s="16"/>
      <c r="P57" s="21"/>
      <c r="Q57" s="14"/>
    </row>
    <row r="58" spans="1:17" ht="15.95" customHeight="1" x14ac:dyDescent="0.2">
      <c r="A58" s="12">
        <v>151772</v>
      </c>
      <c r="B58" s="12">
        <v>563000</v>
      </c>
      <c r="C58" s="12">
        <v>10623</v>
      </c>
      <c r="D58" s="51" t="s">
        <v>18</v>
      </c>
      <c r="E58" s="19">
        <v>110184</v>
      </c>
      <c r="F58" s="14">
        <f>E58</f>
        <v>110184</v>
      </c>
      <c r="L58" s="13"/>
      <c r="M58" s="12"/>
      <c r="N58" s="13"/>
      <c r="O58" s="16"/>
      <c r="P58" s="21"/>
      <c r="Q58" s="14"/>
    </row>
    <row r="59" spans="1:17" ht="15.75" customHeight="1" x14ac:dyDescent="0.2">
      <c r="A59" s="28"/>
      <c r="B59" s="28"/>
      <c r="C59" s="28"/>
      <c r="D59" s="35" t="s">
        <v>4</v>
      </c>
      <c r="E59" s="22">
        <f>SUBTOTAL(9,E57:E58)</f>
        <v>0</v>
      </c>
      <c r="L59" s="33"/>
      <c r="M59" s="12"/>
      <c r="N59" s="13"/>
      <c r="O59" s="16"/>
      <c r="P59" s="21"/>
      <c r="Q59" s="14"/>
    </row>
    <row r="60" spans="1:17" ht="15.75" customHeight="1" x14ac:dyDescent="0.2">
      <c r="A60" s="28"/>
      <c r="B60" s="28"/>
      <c r="C60" s="28"/>
      <c r="D60" s="35"/>
      <c r="E60" s="22"/>
      <c r="L60" s="12"/>
      <c r="M60" s="12"/>
      <c r="N60" s="12"/>
      <c r="O60" s="36"/>
      <c r="P60" s="19"/>
      <c r="Q60" s="14"/>
    </row>
    <row r="61" spans="1:17" ht="15.95" customHeight="1" x14ac:dyDescent="0.2">
      <c r="A61" s="11" t="s">
        <v>28</v>
      </c>
      <c r="D61" s="16"/>
      <c r="E61" s="21"/>
      <c r="O61" s="35"/>
      <c r="P61" s="22"/>
      <c r="Q61" s="14"/>
    </row>
    <row r="62" spans="1:17" ht="15.95" customHeight="1" x14ac:dyDescent="0.2">
      <c r="A62" s="13"/>
      <c r="D62" s="16"/>
      <c r="E62" s="21"/>
      <c r="L62" s="32"/>
      <c r="M62" s="12"/>
      <c r="N62" s="13"/>
      <c r="O62" s="10"/>
      <c r="P62" s="22"/>
      <c r="Q62" s="14"/>
    </row>
    <row r="63" spans="1:17" ht="15.95" customHeight="1" x14ac:dyDescent="0.2">
      <c r="A63" s="33" t="s">
        <v>6</v>
      </c>
      <c r="D63" s="16"/>
      <c r="E63" s="21"/>
      <c r="L63" s="32"/>
      <c r="M63" s="12"/>
      <c r="N63" s="13"/>
      <c r="O63" s="10"/>
      <c r="P63" s="22"/>
      <c r="Q63" s="14"/>
    </row>
    <row r="64" spans="1:17" ht="15.95" customHeight="1" x14ac:dyDescent="0.2">
      <c r="A64" s="12">
        <v>315810</v>
      </c>
      <c r="B64" s="12">
        <v>381009</v>
      </c>
      <c r="C64" s="12">
        <v>13023</v>
      </c>
      <c r="D64" s="36" t="s">
        <v>17</v>
      </c>
      <c r="E64" s="22">
        <v>-60000</v>
      </c>
      <c r="F64" s="14">
        <v>0</v>
      </c>
      <c r="L64" s="12"/>
      <c r="M64" s="12"/>
      <c r="N64" s="12"/>
      <c r="O64" s="36"/>
      <c r="P64" s="22"/>
      <c r="Q64" s="14"/>
    </row>
    <row r="65" spans="1:17" ht="15.95" customHeight="1" x14ac:dyDescent="0.2">
      <c r="A65" s="12">
        <v>1515870</v>
      </c>
      <c r="B65" s="12">
        <v>387043</v>
      </c>
      <c r="C65" s="12">
        <v>13023</v>
      </c>
      <c r="D65" s="36" t="s">
        <v>43</v>
      </c>
      <c r="E65" s="19">
        <v>60000</v>
      </c>
      <c r="F65" s="14">
        <f>E65</f>
        <v>60000</v>
      </c>
      <c r="L65" s="12"/>
      <c r="M65" s="12"/>
      <c r="N65" s="12"/>
      <c r="O65" s="36"/>
      <c r="P65" s="19"/>
      <c r="Q65" s="14"/>
    </row>
    <row r="66" spans="1:17" ht="15.95" customHeight="1" x14ac:dyDescent="0.2">
      <c r="A66" s="4"/>
      <c r="B66" s="4"/>
      <c r="C66" s="4"/>
      <c r="D66" s="35" t="s">
        <v>4</v>
      </c>
      <c r="E66" s="22">
        <f>SUBTOTAL(9,E64:E65)</f>
        <v>0</v>
      </c>
      <c r="L66" s="28"/>
      <c r="M66" s="28"/>
      <c r="N66" s="28"/>
      <c r="O66" s="35"/>
      <c r="P66" s="22"/>
      <c r="Q66" s="14"/>
    </row>
    <row r="67" spans="1:17" ht="15.95" customHeight="1" x14ac:dyDescent="0.2">
      <c r="A67" s="32" t="s">
        <v>9</v>
      </c>
      <c r="D67" s="10"/>
      <c r="E67" s="22"/>
      <c r="L67" s="28"/>
      <c r="M67" s="28"/>
      <c r="N67" s="28"/>
      <c r="O67" s="35"/>
      <c r="P67" s="22"/>
      <c r="Q67" s="14"/>
    </row>
    <row r="68" spans="1:17" ht="15.95" customHeight="1" x14ac:dyDescent="0.2">
      <c r="A68" s="12">
        <v>31552</v>
      </c>
      <c r="B68" s="12">
        <v>563000</v>
      </c>
      <c r="C68" s="12">
        <v>13023</v>
      </c>
      <c r="D68" s="36" t="s">
        <v>18</v>
      </c>
      <c r="E68" s="22">
        <v>-50000</v>
      </c>
      <c r="F68" s="14">
        <v>0</v>
      </c>
      <c r="L68" s="28"/>
      <c r="M68" s="28"/>
      <c r="N68" s="28"/>
      <c r="O68" s="35"/>
      <c r="P68" s="22"/>
      <c r="Q68" s="14"/>
    </row>
    <row r="69" spans="1:17" ht="15.95" customHeight="1" x14ac:dyDescent="0.2">
      <c r="A69" s="12">
        <v>31552</v>
      </c>
      <c r="B69" s="12">
        <v>563010</v>
      </c>
      <c r="C69" s="12">
        <v>13023</v>
      </c>
      <c r="D69" s="36" t="s">
        <v>27</v>
      </c>
      <c r="E69" s="22">
        <v>-10000</v>
      </c>
      <c r="F69" s="14">
        <v>0</v>
      </c>
      <c r="L69" s="28"/>
      <c r="M69" s="28"/>
      <c r="N69" s="28"/>
      <c r="O69" s="35"/>
      <c r="P69" s="22"/>
      <c r="Q69" s="14"/>
    </row>
    <row r="70" spans="1:17" ht="15.95" customHeight="1" x14ac:dyDescent="0.2">
      <c r="A70" s="12">
        <v>151552</v>
      </c>
      <c r="B70" s="12">
        <v>563000</v>
      </c>
      <c r="C70" s="12">
        <v>13023</v>
      </c>
      <c r="D70" s="36" t="s">
        <v>18</v>
      </c>
      <c r="E70" s="22">
        <v>50000</v>
      </c>
      <c r="F70" s="14">
        <f>E70</f>
        <v>50000</v>
      </c>
      <c r="L70" s="11"/>
      <c r="M70" s="12"/>
      <c r="N70" s="13"/>
      <c r="O70" s="16"/>
      <c r="P70" s="21"/>
      <c r="Q70" s="14"/>
    </row>
    <row r="71" spans="1:17" ht="15.95" customHeight="1" x14ac:dyDescent="0.2">
      <c r="A71" s="12">
        <v>151552</v>
      </c>
      <c r="B71" s="12">
        <v>563010</v>
      </c>
      <c r="C71" s="12">
        <v>13023</v>
      </c>
      <c r="D71" s="36" t="s">
        <v>27</v>
      </c>
      <c r="E71" s="19">
        <v>10000</v>
      </c>
      <c r="F71" s="14">
        <f>E71</f>
        <v>10000</v>
      </c>
      <c r="L71" s="13"/>
      <c r="M71" s="12"/>
      <c r="N71" s="13"/>
      <c r="O71" s="16"/>
      <c r="P71" s="21"/>
      <c r="Q71" s="14"/>
    </row>
    <row r="72" spans="1:17" ht="20.25" customHeight="1" x14ac:dyDescent="0.2">
      <c r="A72" s="28"/>
      <c r="B72" s="28"/>
      <c r="C72" s="28"/>
      <c r="D72" s="35" t="s">
        <v>4</v>
      </c>
      <c r="E72" s="22">
        <f>SUBTOTAL(9,E68:E71)</f>
        <v>0</v>
      </c>
      <c r="L72" s="33"/>
      <c r="M72" s="12"/>
      <c r="N72" s="13"/>
      <c r="O72" s="16"/>
      <c r="P72" s="21"/>
      <c r="Q72" s="14"/>
    </row>
    <row r="73" spans="1:17" ht="9.75" customHeight="1" x14ac:dyDescent="0.2">
      <c r="A73" s="28"/>
      <c r="B73" s="28"/>
      <c r="C73" s="28"/>
      <c r="D73" s="35"/>
      <c r="E73" s="22"/>
      <c r="L73" s="12"/>
      <c r="M73" s="12"/>
      <c r="N73" s="12"/>
      <c r="P73" s="19"/>
      <c r="Q73" s="14"/>
    </row>
    <row r="74" spans="1:17" ht="15.95" customHeight="1" x14ac:dyDescent="0.2">
      <c r="A74" s="11" t="s">
        <v>44</v>
      </c>
      <c r="D74" s="16"/>
      <c r="E74" s="21"/>
      <c r="O74" s="35"/>
      <c r="P74" s="22"/>
      <c r="Q74" s="14"/>
    </row>
    <row r="75" spans="1:17" ht="15.95" customHeight="1" x14ac:dyDescent="0.2">
      <c r="A75" s="13"/>
      <c r="D75" s="16"/>
      <c r="E75" s="21"/>
      <c r="L75" s="32"/>
      <c r="M75" s="12"/>
      <c r="N75" s="13"/>
      <c r="O75" s="10"/>
      <c r="P75" s="22"/>
      <c r="Q75" s="14"/>
    </row>
    <row r="76" spans="1:17" ht="15.95" customHeight="1" x14ac:dyDescent="0.2">
      <c r="A76" s="33" t="s">
        <v>6</v>
      </c>
      <c r="D76" s="16"/>
      <c r="E76" s="21"/>
      <c r="L76" s="32"/>
      <c r="M76" s="12"/>
      <c r="N76" s="13"/>
      <c r="O76" s="10"/>
      <c r="P76" s="22"/>
      <c r="Q76" s="14"/>
    </row>
    <row r="77" spans="1:17" ht="15.95" customHeight="1" x14ac:dyDescent="0.2">
      <c r="A77" s="12">
        <v>315810</v>
      </c>
      <c r="B77" s="12">
        <v>381009</v>
      </c>
      <c r="C77" s="12">
        <v>13123</v>
      </c>
      <c r="D77" s="4" t="s">
        <v>17</v>
      </c>
      <c r="E77" s="22">
        <v>-80000</v>
      </c>
      <c r="F77" s="14">
        <v>0</v>
      </c>
      <c r="L77" s="12"/>
      <c r="M77" s="49"/>
      <c r="N77" s="43"/>
      <c r="O77" s="48"/>
      <c r="P77" s="19"/>
      <c r="Q77" s="14"/>
    </row>
    <row r="78" spans="1:17" ht="15.95" customHeight="1" x14ac:dyDescent="0.2">
      <c r="A78" s="12">
        <v>1515870</v>
      </c>
      <c r="B78" s="12">
        <v>387043</v>
      </c>
      <c r="C78" s="12">
        <v>13123</v>
      </c>
      <c r="D78" s="4" t="s">
        <v>43</v>
      </c>
      <c r="E78" s="19">
        <v>80000</v>
      </c>
      <c r="F78" s="14">
        <f>E78</f>
        <v>80000</v>
      </c>
      <c r="L78" s="28"/>
      <c r="M78" s="28"/>
      <c r="N78" s="28"/>
      <c r="O78" s="35"/>
      <c r="P78" s="22"/>
      <c r="Q78" s="14"/>
    </row>
    <row r="79" spans="1:17" ht="15.95" customHeight="1" x14ac:dyDescent="0.2">
      <c r="A79" s="4"/>
      <c r="B79" s="4"/>
      <c r="C79" s="4"/>
      <c r="D79" s="35" t="s">
        <v>4</v>
      </c>
      <c r="E79" s="22">
        <f>SUBTOTAL(9,E77:E78)</f>
        <v>0</v>
      </c>
      <c r="L79" s="28"/>
      <c r="M79" s="28"/>
      <c r="N79" s="28"/>
      <c r="O79" s="35"/>
      <c r="P79" s="22"/>
      <c r="Q79" s="14"/>
    </row>
    <row r="80" spans="1:17" ht="15.95" customHeight="1" x14ac:dyDescent="0.2">
      <c r="A80" s="32" t="s">
        <v>9</v>
      </c>
      <c r="D80" s="10"/>
      <c r="E80" s="22"/>
      <c r="L80" s="28"/>
      <c r="M80" s="28"/>
      <c r="N80" s="28"/>
      <c r="O80" s="35"/>
      <c r="P80" s="22"/>
      <c r="Q80" s="14"/>
    </row>
    <row r="81" spans="1:17" ht="15.95" customHeight="1" x14ac:dyDescent="0.2">
      <c r="A81" s="12">
        <v>31552</v>
      </c>
      <c r="B81" s="49">
        <v>563000</v>
      </c>
      <c r="C81" s="43">
        <v>13123</v>
      </c>
      <c r="D81" s="48" t="s">
        <v>18</v>
      </c>
      <c r="E81" s="22">
        <v>-80000</v>
      </c>
      <c r="F81" s="14">
        <v>0</v>
      </c>
      <c r="L81" s="11"/>
      <c r="M81" s="12"/>
      <c r="N81" s="13"/>
      <c r="O81" s="16"/>
      <c r="P81" s="21"/>
      <c r="Q81" s="14"/>
    </row>
    <row r="82" spans="1:17" ht="15.95" customHeight="1" x14ac:dyDescent="0.2">
      <c r="A82" s="12">
        <v>151552</v>
      </c>
      <c r="B82" s="49">
        <v>563000</v>
      </c>
      <c r="C82" s="43">
        <v>13123</v>
      </c>
      <c r="D82" s="48" t="s">
        <v>18</v>
      </c>
      <c r="E82" s="19">
        <v>80000</v>
      </c>
      <c r="F82" s="14">
        <f>E82</f>
        <v>80000</v>
      </c>
      <c r="L82" s="13"/>
      <c r="M82" s="12"/>
      <c r="N82" s="13"/>
      <c r="O82" s="16"/>
      <c r="P82" s="21"/>
      <c r="Q82" s="14"/>
    </row>
    <row r="83" spans="1:17" ht="15.95" customHeight="1" x14ac:dyDescent="0.2">
      <c r="A83" s="28"/>
      <c r="B83" s="28"/>
      <c r="C83" s="28"/>
      <c r="D83" s="35" t="s">
        <v>4</v>
      </c>
      <c r="E83" s="22">
        <f>SUBTOTAL(9,E81:E82)</f>
        <v>0</v>
      </c>
      <c r="L83" s="33"/>
      <c r="M83" s="12"/>
      <c r="N83" s="13"/>
      <c r="O83" s="16"/>
      <c r="P83" s="21"/>
      <c r="Q83" s="14"/>
    </row>
    <row r="84" spans="1:17" ht="15.95" customHeight="1" x14ac:dyDescent="0.2">
      <c r="A84" s="28"/>
      <c r="B84" s="28"/>
      <c r="C84" s="28"/>
      <c r="D84" s="35"/>
      <c r="E84" s="22"/>
      <c r="L84" s="46"/>
      <c r="M84" s="46"/>
      <c r="N84" s="46"/>
      <c r="P84" s="19"/>
      <c r="Q84" s="14"/>
    </row>
    <row r="85" spans="1:17" ht="15.95" customHeight="1" x14ac:dyDescent="0.2">
      <c r="A85" s="11" t="s">
        <v>29</v>
      </c>
      <c r="D85" s="16"/>
      <c r="E85" s="21"/>
      <c r="O85" s="35"/>
      <c r="P85" s="22"/>
      <c r="Q85" s="14"/>
    </row>
    <row r="86" spans="1:17" ht="15.95" customHeight="1" x14ac:dyDescent="0.2">
      <c r="A86" s="13"/>
      <c r="D86" s="16"/>
      <c r="E86" s="21"/>
      <c r="L86" s="32"/>
      <c r="M86" s="12"/>
      <c r="N86" s="13"/>
      <c r="O86" s="10"/>
      <c r="P86" s="22"/>
      <c r="Q86" s="14"/>
    </row>
    <row r="87" spans="1:17" ht="15.95" customHeight="1" x14ac:dyDescent="0.2">
      <c r="A87" s="33" t="s">
        <v>6</v>
      </c>
      <c r="D87" s="16"/>
      <c r="E87" s="21"/>
      <c r="L87" s="32"/>
      <c r="M87" s="12"/>
      <c r="N87" s="13"/>
      <c r="O87" s="10"/>
      <c r="P87" s="22"/>
      <c r="Q87" s="14"/>
    </row>
    <row r="88" spans="1:17" ht="15.95" customHeight="1" x14ac:dyDescent="0.2">
      <c r="A88" s="46">
        <v>314810</v>
      </c>
      <c r="B88" s="46">
        <v>381009</v>
      </c>
      <c r="C88" s="46">
        <v>13223</v>
      </c>
      <c r="D88" s="4" t="s">
        <v>17</v>
      </c>
      <c r="E88" s="22">
        <v>-44000</v>
      </c>
      <c r="F88" s="14">
        <v>0</v>
      </c>
      <c r="L88" s="46"/>
      <c r="M88" s="43"/>
      <c r="N88" s="43"/>
      <c r="O88" s="44"/>
      <c r="P88" s="19"/>
      <c r="Q88" s="14"/>
    </row>
    <row r="89" spans="1:17" ht="15.95" customHeight="1" x14ac:dyDescent="0.2">
      <c r="A89" s="46">
        <v>1514870</v>
      </c>
      <c r="B89" s="46">
        <v>387043</v>
      </c>
      <c r="C89" s="46">
        <v>13223</v>
      </c>
      <c r="D89" s="4" t="s">
        <v>43</v>
      </c>
      <c r="E89" s="19">
        <v>44000</v>
      </c>
      <c r="F89" s="14">
        <f>E89</f>
        <v>44000</v>
      </c>
      <c r="L89" s="28"/>
      <c r="M89" s="28"/>
      <c r="N89" s="28"/>
      <c r="O89" s="35"/>
      <c r="P89" s="22"/>
      <c r="Q89" s="14"/>
    </row>
    <row r="90" spans="1:17" ht="15.95" customHeight="1" x14ac:dyDescent="0.2">
      <c r="A90" s="4"/>
      <c r="B90" s="4"/>
      <c r="C90" s="4"/>
      <c r="D90" s="35" t="s">
        <v>4</v>
      </c>
      <c r="E90" s="22">
        <f>SUBTOTAL(9,E88:E89)</f>
        <v>0</v>
      </c>
      <c r="L90" s="27"/>
      <c r="M90" s="12"/>
      <c r="N90" s="13"/>
      <c r="O90" s="16"/>
      <c r="P90" s="21"/>
      <c r="Q90" s="14"/>
    </row>
    <row r="91" spans="1:17" ht="15.95" customHeight="1" x14ac:dyDescent="0.2">
      <c r="A91" s="32" t="s">
        <v>9</v>
      </c>
      <c r="D91" s="10"/>
      <c r="E91" s="22"/>
      <c r="L91" s="27"/>
      <c r="M91" s="12"/>
      <c r="N91" s="13"/>
      <c r="O91" s="16"/>
      <c r="P91" s="21"/>
      <c r="Q91" s="14"/>
    </row>
    <row r="92" spans="1:17" ht="15.95" customHeight="1" x14ac:dyDescent="0.2">
      <c r="A92" s="46">
        <v>31445</v>
      </c>
      <c r="B92" s="43">
        <v>563000</v>
      </c>
      <c r="C92" s="43">
        <v>13223</v>
      </c>
      <c r="D92" s="44" t="s">
        <v>18</v>
      </c>
      <c r="E92" s="22">
        <v>-44000</v>
      </c>
      <c r="F92" s="14">
        <v>0</v>
      </c>
      <c r="L92" s="11"/>
      <c r="M92" s="12"/>
      <c r="N92" s="13"/>
      <c r="O92" s="16"/>
      <c r="P92" s="21"/>
      <c r="Q92" s="14"/>
    </row>
    <row r="93" spans="1:17" ht="15.95" customHeight="1" x14ac:dyDescent="0.2">
      <c r="A93" s="46">
        <v>151445</v>
      </c>
      <c r="B93" s="43">
        <v>563000</v>
      </c>
      <c r="C93" s="43">
        <v>13223</v>
      </c>
      <c r="D93" s="44" t="s">
        <v>18</v>
      </c>
      <c r="E93" s="19">
        <v>44000</v>
      </c>
      <c r="F93" s="14">
        <f>E93</f>
        <v>44000</v>
      </c>
      <c r="L93" s="11"/>
      <c r="M93" s="12"/>
      <c r="N93" s="13"/>
      <c r="O93" s="16"/>
      <c r="P93" s="21"/>
      <c r="Q93" s="14"/>
    </row>
    <row r="94" spans="1:17" ht="15.95" customHeight="1" x14ac:dyDescent="0.2">
      <c r="A94" s="28"/>
      <c r="B94" s="28"/>
      <c r="C94" s="28"/>
      <c r="D94" s="35" t="s">
        <v>4</v>
      </c>
      <c r="E94" s="22">
        <f>SUBTOTAL(9,E92:E93)</f>
        <v>0</v>
      </c>
      <c r="G94" s="45"/>
      <c r="L94" s="33"/>
      <c r="M94" s="12"/>
      <c r="N94" s="13"/>
      <c r="O94" s="16"/>
      <c r="P94" s="21"/>
      <c r="Q94" s="14"/>
    </row>
    <row r="95" spans="1:17" ht="15.95" customHeight="1" x14ac:dyDescent="0.2">
      <c r="A95" s="27"/>
      <c r="D95" s="16"/>
      <c r="E95" s="21"/>
      <c r="L95" s="12"/>
      <c r="M95" s="12"/>
      <c r="N95" s="12"/>
      <c r="O95" s="36"/>
      <c r="P95" s="19"/>
      <c r="Q95" s="14"/>
    </row>
    <row r="96" spans="1:17" ht="15.95" customHeight="1" x14ac:dyDescent="0.2">
      <c r="A96" s="30" t="s">
        <v>8</v>
      </c>
      <c r="B96" s="30"/>
      <c r="C96" s="30"/>
      <c r="D96" s="30"/>
      <c r="E96" s="6" t="s">
        <v>0</v>
      </c>
      <c r="F96" s="6" t="s">
        <v>1</v>
      </c>
      <c r="O96" s="35"/>
      <c r="P96" s="22"/>
      <c r="Q96" s="14"/>
    </row>
    <row r="97" spans="1:17" ht="15.95" customHeight="1" x14ac:dyDescent="0.2">
      <c r="A97" s="31" t="s">
        <v>12</v>
      </c>
      <c r="B97" s="31"/>
      <c r="C97" s="31"/>
      <c r="D97" s="31"/>
      <c r="E97" s="8" t="s">
        <v>2</v>
      </c>
      <c r="F97" s="8" t="s">
        <v>3</v>
      </c>
      <c r="G97" s="40"/>
      <c r="L97" s="32"/>
      <c r="M97" s="12"/>
      <c r="N97" s="13"/>
      <c r="O97" s="10"/>
      <c r="P97" s="22"/>
      <c r="Q97" s="14"/>
    </row>
    <row r="98" spans="1:17" ht="15.95" customHeight="1" x14ac:dyDescent="0.2">
      <c r="A98" s="18"/>
      <c r="B98" s="18"/>
      <c r="C98" s="18"/>
      <c r="D98" s="18"/>
      <c r="E98" s="9"/>
      <c r="F98" s="9"/>
      <c r="G98" s="40"/>
      <c r="L98" s="32"/>
      <c r="M98" s="12"/>
      <c r="N98" s="13"/>
      <c r="O98" s="10"/>
      <c r="P98" s="22"/>
      <c r="Q98" s="14"/>
    </row>
    <row r="99" spans="1:17" ht="15.95" customHeight="1" x14ac:dyDescent="0.2">
      <c r="A99" s="11" t="s">
        <v>30</v>
      </c>
      <c r="D99" s="16"/>
      <c r="E99" s="21"/>
      <c r="G99" s="40"/>
      <c r="L99" s="32"/>
      <c r="M99" s="12"/>
      <c r="N99" s="13"/>
      <c r="O99" s="10"/>
      <c r="P99" s="22"/>
      <c r="Q99" s="14"/>
    </row>
    <row r="100" spans="1:17" ht="15.95" customHeight="1" x14ac:dyDescent="0.2">
      <c r="A100" s="11"/>
      <c r="D100" s="16"/>
      <c r="E100" s="21"/>
      <c r="L100" s="12"/>
      <c r="M100" s="12"/>
      <c r="N100" s="12"/>
      <c r="O100" s="36"/>
      <c r="P100" s="19"/>
      <c r="Q100" s="14"/>
    </row>
    <row r="101" spans="1:17" ht="15.95" customHeight="1" x14ac:dyDescent="0.2">
      <c r="A101" s="33" t="s">
        <v>6</v>
      </c>
      <c r="D101" s="16"/>
      <c r="E101" s="21"/>
      <c r="L101" s="28"/>
      <c r="M101" s="28"/>
      <c r="N101" s="28"/>
      <c r="O101" s="35"/>
      <c r="P101" s="22"/>
      <c r="Q101" s="14"/>
    </row>
    <row r="102" spans="1:17" ht="15.95" customHeight="1" x14ac:dyDescent="0.2">
      <c r="A102" s="12">
        <v>317810</v>
      </c>
      <c r="B102" s="12">
        <v>381009</v>
      </c>
      <c r="C102" s="12">
        <v>13323</v>
      </c>
      <c r="D102" s="36" t="s">
        <v>17</v>
      </c>
      <c r="E102" s="22">
        <v>-120000</v>
      </c>
      <c r="F102" s="14">
        <v>0</v>
      </c>
      <c r="G102" s="40"/>
      <c r="L102" s="28"/>
      <c r="M102" s="28"/>
      <c r="N102" s="28"/>
      <c r="O102" s="35"/>
      <c r="P102" s="22"/>
      <c r="Q102" s="14"/>
    </row>
    <row r="103" spans="1:17" ht="15.95" customHeight="1" x14ac:dyDescent="0.2">
      <c r="A103" s="12">
        <v>1517870</v>
      </c>
      <c r="B103" s="12">
        <v>387043</v>
      </c>
      <c r="C103" s="12">
        <v>13323</v>
      </c>
      <c r="D103" s="36" t="s">
        <v>43</v>
      </c>
      <c r="E103" s="19">
        <v>120000</v>
      </c>
      <c r="F103" s="14">
        <f>E103</f>
        <v>120000</v>
      </c>
      <c r="G103" s="40"/>
      <c r="L103" s="28"/>
      <c r="M103" s="28"/>
      <c r="N103" s="28"/>
      <c r="O103" s="35"/>
      <c r="P103" s="22"/>
      <c r="Q103" s="14"/>
    </row>
    <row r="104" spans="1:17" ht="15.95" customHeight="1" x14ac:dyDescent="0.2">
      <c r="A104" s="4"/>
      <c r="B104" s="4"/>
      <c r="C104" s="4"/>
      <c r="D104" s="35" t="s">
        <v>4</v>
      </c>
      <c r="E104" s="22">
        <f>SUBTOTAL(9,E102:E103)</f>
        <v>0</v>
      </c>
      <c r="L104" s="18"/>
      <c r="M104" s="18"/>
      <c r="N104" s="18"/>
      <c r="O104" s="18"/>
      <c r="P104" s="9"/>
      <c r="Q104" s="9"/>
    </row>
    <row r="105" spans="1:17" ht="15.95" customHeight="1" x14ac:dyDescent="0.2">
      <c r="A105" s="32" t="s">
        <v>9</v>
      </c>
      <c r="D105" s="10"/>
      <c r="E105" s="22"/>
      <c r="L105" s="11"/>
      <c r="M105" s="12"/>
      <c r="N105" s="13"/>
      <c r="O105" s="16"/>
      <c r="P105" s="21"/>
      <c r="Q105" s="14"/>
    </row>
    <row r="106" spans="1:17" ht="15.95" customHeight="1" x14ac:dyDescent="0.2">
      <c r="A106" s="12">
        <v>31772</v>
      </c>
      <c r="B106" s="12">
        <v>563010</v>
      </c>
      <c r="C106" s="12">
        <v>13323</v>
      </c>
      <c r="D106" s="36" t="s">
        <v>27</v>
      </c>
      <c r="E106" s="22">
        <v>-120000</v>
      </c>
      <c r="F106" s="14">
        <v>0</v>
      </c>
      <c r="L106" s="13"/>
      <c r="M106" s="12"/>
      <c r="N106" s="13"/>
      <c r="O106" s="16"/>
      <c r="P106" s="21"/>
      <c r="Q106" s="14"/>
    </row>
    <row r="107" spans="1:17" ht="15.95" customHeight="1" x14ac:dyDescent="0.2">
      <c r="A107" s="12">
        <v>151772</v>
      </c>
      <c r="B107" s="12">
        <v>563010</v>
      </c>
      <c r="C107" s="12">
        <v>13323</v>
      </c>
      <c r="D107" s="36" t="s">
        <v>27</v>
      </c>
      <c r="E107" s="19">
        <v>120000</v>
      </c>
      <c r="F107" s="14">
        <f>E107</f>
        <v>120000</v>
      </c>
      <c r="L107" s="33"/>
      <c r="M107" s="12"/>
      <c r="N107" s="13"/>
      <c r="O107" s="16"/>
      <c r="P107" s="21"/>
      <c r="Q107" s="14"/>
    </row>
    <row r="108" spans="1:17" ht="15.95" customHeight="1" x14ac:dyDescent="0.2">
      <c r="A108" s="28"/>
      <c r="B108" s="28"/>
      <c r="C108" s="28"/>
      <c r="D108" s="35" t="s">
        <v>4</v>
      </c>
      <c r="E108" s="22">
        <f>SUBTOTAL(9,E106:E107)</f>
        <v>0</v>
      </c>
      <c r="L108" s="12"/>
      <c r="M108" s="12"/>
      <c r="N108" s="12"/>
      <c r="O108" s="36"/>
      <c r="P108" s="19"/>
      <c r="Q108" s="14"/>
    </row>
    <row r="109" spans="1:17" ht="15.95" customHeight="1" x14ac:dyDescent="0.2">
      <c r="A109" s="28"/>
      <c r="B109" s="28"/>
      <c r="C109" s="28"/>
      <c r="D109" s="35"/>
      <c r="E109" s="22"/>
      <c r="O109" s="35"/>
      <c r="P109" s="22"/>
      <c r="Q109" s="14"/>
    </row>
    <row r="110" spans="1:17" ht="15.95" customHeight="1" x14ac:dyDescent="0.2">
      <c r="A110" s="11" t="s">
        <v>45</v>
      </c>
      <c r="D110" s="16"/>
      <c r="E110" s="21"/>
      <c r="L110" s="32"/>
      <c r="M110" s="12"/>
      <c r="N110" s="13"/>
      <c r="O110" s="10"/>
      <c r="P110" s="22"/>
      <c r="Q110" s="14"/>
    </row>
    <row r="111" spans="1:17" ht="15.95" customHeight="1" x14ac:dyDescent="0.2">
      <c r="A111" s="13"/>
      <c r="D111" s="16"/>
      <c r="E111" s="21"/>
      <c r="L111" s="12"/>
      <c r="M111" s="12"/>
      <c r="N111" s="12"/>
      <c r="O111" s="36"/>
      <c r="P111" s="19"/>
      <c r="Q111" s="14"/>
    </row>
    <row r="112" spans="1:17" ht="15.95" customHeight="1" x14ac:dyDescent="0.2">
      <c r="A112" s="33" t="s">
        <v>6</v>
      </c>
      <c r="D112" s="16"/>
      <c r="E112" s="21"/>
      <c r="L112" s="28"/>
      <c r="M112" s="28"/>
      <c r="N112" s="28"/>
      <c r="O112" s="35"/>
      <c r="P112" s="22"/>
      <c r="Q112" s="14"/>
    </row>
    <row r="113" spans="1:17" ht="15.95" customHeight="1" x14ac:dyDescent="0.2">
      <c r="A113" s="12">
        <v>317810</v>
      </c>
      <c r="B113" s="12">
        <v>381009</v>
      </c>
      <c r="C113" s="12">
        <v>13423</v>
      </c>
      <c r="D113" s="36" t="s">
        <v>17</v>
      </c>
      <c r="E113" s="22">
        <v>-50000</v>
      </c>
      <c r="F113" s="14">
        <v>0</v>
      </c>
      <c r="L113" s="28"/>
      <c r="M113" s="28"/>
      <c r="N113" s="28"/>
      <c r="O113" s="35"/>
      <c r="P113" s="22"/>
      <c r="Q113" s="14"/>
    </row>
    <row r="114" spans="1:17" ht="15.95" customHeight="1" x14ac:dyDescent="0.2">
      <c r="A114" s="12">
        <v>1517870</v>
      </c>
      <c r="B114" s="12">
        <v>387043</v>
      </c>
      <c r="C114" s="12">
        <v>13423</v>
      </c>
      <c r="D114" s="36" t="s">
        <v>43</v>
      </c>
      <c r="E114" s="19">
        <v>50000</v>
      </c>
      <c r="F114" s="14">
        <f>E114</f>
        <v>50000</v>
      </c>
      <c r="L114" s="28"/>
      <c r="M114" s="28"/>
      <c r="N114" s="28"/>
      <c r="O114" s="35"/>
      <c r="P114" s="22"/>
      <c r="Q114" s="14"/>
    </row>
    <row r="115" spans="1:17" ht="15.95" customHeight="1" x14ac:dyDescent="0.2">
      <c r="A115" s="4"/>
      <c r="B115" s="4"/>
      <c r="C115" s="4"/>
      <c r="D115" s="35" t="s">
        <v>4</v>
      </c>
      <c r="E115" s="22">
        <f>SUBTOTAL(9,E113:E114)</f>
        <v>0</v>
      </c>
      <c r="L115" s="11"/>
      <c r="M115" s="12"/>
      <c r="N115" s="13"/>
      <c r="O115" s="16"/>
      <c r="P115" s="21"/>
      <c r="Q115" s="14"/>
    </row>
    <row r="116" spans="1:17" ht="15.95" customHeight="1" x14ac:dyDescent="0.2">
      <c r="A116" s="32" t="s">
        <v>9</v>
      </c>
      <c r="D116" s="10"/>
      <c r="E116" s="22"/>
      <c r="L116" s="13"/>
      <c r="M116" s="12"/>
      <c r="N116" s="13"/>
      <c r="O116" s="16"/>
      <c r="P116" s="21"/>
      <c r="Q116" s="14"/>
    </row>
    <row r="117" spans="1:17" ht="15.95" customHeight="1" x14ac:dyDescent="0.2">
      <c r="A117" s="12">
        <v>31772</v>
      </c>
      <c r="B117" s="12">
        <v>563000</v>
      </c>
      <c r="C117" s="12">
        <v>13423</v>
      </c>
      <c r="D117" s="36" t="s">
        <v>18</v>
      </c>
      <c r="E117" s="22">
        <v>-50000</v>
      </c>
      <c r="F117" s="14">
        <v>0</v>
      </c>
      <c r="L117" s="33"/>
      <c r="M117" s="12"/>
      <c r="N117" s="13"/>
      <c r="O117" s="16"/>
      <c r="P117" s="21"/>
      <c r="Q117" s="14"/>
    </row>
    <row r="118" spans="1:17" ht="15.95" customHeight="1" x14ac:dyDescent="0.2">
      <c r="A118" s="12">
        <v>151772</v>
      </c>
      <c r="B118" s="12">
        <v>563000</v>
      </c>
      <c r="C118" s="12">
        <v>13423</v>
      </c>
      <c r="D118" s="36" t="s">
        <v>18</v>
      </c>
      <c r="E118" s="19">
        <v>50000</v>
      </c>
      <c r="F118" s="14">
        <f>E118</f>
        <v>50000</v>
      </c>
      <c r="L118" s="12"/>
      <c r="M118" s="12"/>
      <c r="N118" s="12"/>
      <c r="O118" s="36"/>
      <c r="P118" s="19"/>
      <c r="Q118" s="14"/>
    </row>
    <row r="119" spans="1:17" ht="15.95" customHeight="1" x14ac:dyDescent="0.2">
      <c r="A119" s="28"/>
      <c r="B119" s="28"/>
      <c r="C119" s="28"/>
      <c r="D119" s="35" t="s">
        <v>4</v>
      </c>
      <c r="E119" s="22">
        <f>SUBTOTAL(9,E117:E118)</f>
        <v>0</v>
      </c>
      <c r="O119" s="35"/>
      <c r="P119" s="22"/>
      <c r="Q119" s="14"/>
    </row>
    <row r="120" spans="1:17" ht="15.95" customHeight="1" x14ac:dyDescent="0.2">
      <c r="A120" s="28"/>
      <c r="B120" s="28"/>
      <c r="C120" s="28"/>
      <c r="D120" s="35"/>
      <c r="E120" s="22"/>
      <c r="L120" s="32"/>
      <c r="M120" s="12"/>
      <c r="N120" s="13"/>
      <c r="O120" s="10"/>
      <c r="P120" s="22"/>
      <c r="Q120" s="14"/>
    </row>
    <row r="121" spans="1:17" ht="15.95" customHeight="1" x14ac:dyDescent="0.2">
      <c r="A121" s="11" t="s">
        <v>32</v>
      </c>
      <c r="D121" s="16"/>
      <c r="E121" s="21"/>
      <c r="L121" s="32"/>
      <c r="M121" s="12"/>
      <c r="N121" s="13"/>
      <c r="O121" s="10"/>
      <c r="P121" s="22"/>
      <c r="Q121" s="14"/>
    </row>
    <row r="122" spans="1:17" ht="15.95" customHeight="1" x14ac:dyDescent="0.2">
      <c r="A122" s="13"/>
      <c r="D122" s="16"/>
      <c r="E122" s="21"/>
      <c r="L122" s="12"/>
      <c r="M122" s="12"/>
      <c r="N122" s="12"/>
      <c r="O122" s="36"/>
      <c r="P122" s="19"/>
      <c r="Q122" s="14"/>
    </row>
    <row r="123" spans="1:17" ht="15.95" customHeight="1" x14ac:dyDescent="0.2">
      <c r="A123" s="33" t="s">
        <v>6</v>
      </c>
      <c r="D123" s="16"/>
      <c r="E123" s="21"/>
      <c r="L123" s="28"/>
      <c r="M123" s="28"/>
      <c r="N123" s="28"/>
      <c r="O123" s="35"/>
      <c r="P123" s="22"/>
      <c r="Q123" s="14"/>
    </row>
    <row r="124" spans="1:17" ht="15.95" customHeight="1" x14ac:dyDescent="0.2">
      <c r="A124" s="12">
        <v>315810</v>
      </c>
      <c r="B124" s="12">
        <v>381009</v>
      </c>
      <c r="C124" s="12">
        <v>13523</v>
      </c>
      <c r="D124" s="36" t="s">
        <v>17</v>
      </c>
      <c r="E124" s="22">
        <v>-530000</v>
      </c>
      <c r="F124" s="14">
        <v>0</v>
      </c>
      <c r="L124" s="28"/>
      <c r="M124" s="28"/>
      <c r="N124" s="28"/>
      <c r="O124" s="35"/>
      <c r="P124" s="22"/>
      <c r="Q124" s="14"/>
    </row>
    <row r="125" spans="1:17" ht="15.95" customHeight="1" x14ac:dyDescent="0.2">
      <c r="A125" s="12">
        <v>1517810</v>
      </c>
      <c r="B125" s="12">
        <v>381016</v>
      </c>
      <c r="C125" s="12">
        <v>13523</v>
      </c>
      <c r="D125" s="36" t="s">
        <v>42</v>
      </c>
      <c r="E125" s="19">
        <v>530000</v>
      </c>
      <c r="F125" s="14">
        <f>E125</f>
        <v>530000</v>
      </c>
      <c r="L125" s="28"/>
      <c r="M125" s="28"/>
      <c r="N125" s="28"/>
      <c r="O125" s="35"/>
      <c r="P125" s="22"/>
      <c r="Q125" s="14"/>
    </row>
    <row r="126" spans="1:17" ht="15.95" customHeight="1" x14ac:dyDescent="0.2">
      <c r="A126" s="4"/>
      <c r="B126" s="4"/>
      <c r="C126" s="4"/>
      <c r="D126" s="35" t="s">
        <v>4</v>
      </c>
      <c r="E126" s="22">
        <f>SUBTOTAL(9,E124:E125)</f>
        <v>0</v>
      </c>
      <c r="L126" s="11"/>
      <c r="M126" s="12"/>
      <c r="N126" s="13"/>
      <c r="O126" s="16"/>
      <c r="P126" s="21"/>
      <c r="Q126" s="14"/>
    </row>
    <row r="127" spans="1:17" ht="15.95" customHeight="1" x14ac:dyDescent="0.2">
      <c r="A127" s="32" t="s">
        <v>9</v>
      </c>
      <c r="D127" s="10"/>
      <c r="E127" s="22"/>
      <c r="L127" s="13"/>
      <c r="M127" s="12"/>
      <c r="N127" s="13"/>
      <c r="O127" s="16"/>
      <c r="P127" s="21"/>
      <c r="Q127" s="14"/>
    </row>
    <row r="128" spans="1:17" ht="15.95" customHeight="1" x14ac:dyDescent="0.2">
      <c r="A128" s="12">
        <v>31552</v>
      </c>
      <c r="B128" s="12">
        <v>534252</v>
      </c>
      <c r="C128" s="12">
        <v>13523</v>
      </c>
      <c r="D128" s="36" t="s">
        <v>31</v>
      </c>
      <c r="E128" s="22">
        <v>-530000</v>
      </c>
      <c r="F128" s="14">
        <v>0</v>
      </c>
      <c r="G128" s="45"/>
      <c r="L128" s="33"/>
      <c r="M128" s="12"/>
      <c r="N128" s="13"/>
      <c r="O128" s="16"/>
      <c r="P128" s="21"/>
      <c r="Q128" s="14"/>
    </row>
    <row r="129" spans="1:17" ht="15.95" customHeight="1" x14ac:dyDescent="0.2">
      <c r="A129" s="12">
        <v>151552</v>
      </c>
      <c r="B129" s="12">
        <v>561000</v>
      </c>
      <c r="C129" s="12">
        <v>13523</v>
      </c>
      <c r="D129" s="36" t="s">
        <v>22</v>
      </c>
      <c r="E129" s="19">
        <v>530000</v>
      </c>
      <c r="F129" s="14">
        <f>E129</f>
        <v>530000</v>
      </c>
      <c r="L129" s="46"/>
      <c r="M129" s="46"/>
      <c r="N129" s="46"/>
      <c r="P129" s="22"/>
      <c r="Q129" s="14"/>
    </row>
    <row r="130" spans="1:17" ht="15.95" customHeight="1" x14ac:dyDescent="0.2">
      <c r="A130" s="28"/>
      <c r="B130" s="28"/>
      <c r="C130" s="28"/>
      <c r="D130" s="35" t="s">
        <v>4</v>
      </c>
      <c r="E130" s="22">
        <f>SUBTOTAL(9,E128:E129)</f>
        <v>0</v>
      </c>
      <c r="L130" s="46"/>
      <c r="M130" s="46"/>
      <c r="N130" s="46"/>
      <c r="P130" s="19"/>
      <c r="Q130" s="14"/>
    </row>
    <row r="131" spans="1:17" ht="15.95" customHeight="1" x14ac:dyDescent="0.2">
      <c r="A131" s="28"/>
      <c r="B131" s="28"/>
      <c r="C131" s="28"/>
      <c r="D131" s="35"/>
      <c r="E131" s="22"/>
      <c r="O131" s="35"/>
      <c r="P131" s="22"/>
      <c r="Q131" s="14"/>
    </row>
    <row r="132" spans="1:17" ht="15.95" customHeight="1" x14ac:dyDescent="0.2">
      <c r="A132" s="11" t="s">
        <v>36</v>
      </c>
      <c r="D132" s="16"/>
      <c r="E132" s="21"/>
      <c r="L132" s="32"/>
      <c r="M132" s="12"/>
      <c r="N132" s="13"/>
      <c r="O132" s="10"/>
      <c r="P132" s="22"/>
      <c r="Q132" s="14"/>
    </row>
    <row r="133" spans="1:17" ht="15.95" customHeight="1" x14ac:dyDescent="0.2">
      <c r="A133" s="13"/>
      <c r="D133" s="16"/>
      <c r="E133" s="21"/>
      <c r="L133" s="32"/>
      <c r="M133" s="12"/>
      <c r="N133" s="13"/>
      <c r="O133" s="10"/>
      <c r="P133" s="22"/>
      <c r="Q133" s="14"/>
    </row>
    <row r="134" spans="1:17" ht="15.95" customHeight="1" x14ac:dyDescent="0.2">
      <c r="A134" s="33" t="s">
        <v>6</v>
      </c>
      <c r="D134" s="16"/>
      <c r="E134" s="21"/>
      <c r="L134" s="32"/>
      <c r="M134" s="12"/>
      <c r="N134" s="13"/>
      <c r="O134" s="10"/>
      <c r="P134" s="22"/>
      <c r="Q134" s="14"/>
    </row>
    <row r="135" spans="1:17" ht="15.95" customHeight="1" x14ac:dyDescent="0.2">
      <c r="A135" s="46">
        <v>314344</v>
      </c>
      <c r="B135" s="46">
        <v>334493</v>
      </c>
      <c r="C135" s="46">
        <v>14011</v>
      </c>
      <c r="D135" s="4" t="s">
        <v>33</v>
      </c>
      <c r="E135" s="22">
        <v>-100000</v>
      </c>
      <c r="F135" s="14">
        <v>0</v>
      </c>
      <c r="L135" s="46"/>
      <c r="M135" s="43"/>
      <c r="N135" s="43"/>
      <c r="O135" s="44"/>
      <c r="P135" s="22"/>
      <c r="Q135" s="14"/>
    </row>
    <row r="136" spans="1:17" ht="15.95" customHeight="1" x14ac:dyDescent="0.2">
      <c r="A136" s="46">
        <v>314810</v>
      </c>
      <c r="B136" s="46">
        <v>381009</v>
      </c>
      <c r="C136" s="46">
        <v>14011</v>
      </c>
      <c r="D136" s="4" t="s">
        <v>17</v>
      </c>
      <c r="E136" s="22">
        <v>-1224948.69</v>
      </c>
      <c r="F136" s="14">
        <v>0</v>
      </c>
      <c r="L136" s="46"/>
      <c r="M136" s="43"/>
      <c r="N136" s="43"/>
      <c r="O136" s="44"/>
      <c r="P136" s="22"/>
      <c r="Q136" s="14"/>
    </row>
    <row r="137" spans="1:17" ht="15.95" customHeight="1" x14ac:dyDescent="0.2">
      <c r="A137" s="46">
        <v>1514344</v>
      </c>
      <c r="B137" s="46">
        <v>334493</v>
      </c>
      <c r="C137" s="46">
        <v>14011</v>
      </c>
      <c r="D137" s="4" t="s">
        <v>33</v>
      </c>
      <c r="E137" s="22">
        <v>100000</v>
      </c>
      <c r="F137" s="14">
        <f>E137</f>
        <v>100000</v>
      </c>
      <c r="L137" s="46"/>
      <c r="M137" s="43"/>
      <c r="N137" s="43"/>
      <c r="O137" s="44"/>
      <c r="P137" s="19"/>
      <c r="Q137" s="14"/>
    </row>
    <row r="138" spans="1:17" ht="15.95" customHeight="1" x14ac:dyDescent="0.2">
      <c r="A138" s="46">
        <v>1514810</v>
      </c>
      <c r="B138" s="46">
        <v>381016</v>
      </c>
      <c r="C138" s="46">
        <v>14011</v>
      </c>
      <c r="D138" s="4" t="s">
        <v>42</v>
      </c>
      <c r="E138" s="19">
        <v>1224948.69</v>
      </c>
      <c r="F138" s="14">
        <f>E138</f>
        <v>1224948.69</v>
      </c>
      <c r="L138" s="28"/>
      <c r="M138" s="28"/>
      <c r="N138" s="28"/>
      <c r="O138" s="35"/>
      <c r="P138" s="22"/>
      <c r="Q138" s="14"/>
    </row>
    <row r="139" spans="1:17" ht="15.95" customHeight="1" x14ac:dyDescent="0.2">
      <c r="A139" s="4"/>
      <c r="B139" s="4"/>
      <c r="C139" s="4"/>
      <c r="D139" s="35" t="s">
        <v>4</v>
      </c>
      <c r="E139" s="22">
        <f>SUBTOTAL(9,E135:E138)</f>
        <v>0</v>
      </c>
      <c r="L139" s="11"/>
      <c r="M139" s="12"/>
      <c r="N139" s="13"/>
      <c r="O139" s="16"/>
      <c r="P139" s="21"/>
      <c r="Q139" s="14"/>
    </row>
    <row r="140" spans="1:17" ht="15.95" customHeight="1" x14ac:dyDescent="0.2">
      <c r="A140" s="32" t="s">
        <v>9</v>
      </c>
      <c r="D140" s="10"/>
      <c r="E140" s="22"/>
      <c r="L140" s="11"/>
      <c r="M140" s="12"/>
      <c r="N140" s="13"/>
      <c r="O140" s="16"/>
      <c r="P140" s="21"/>
      <c r="Q140" s="14"/>
    </row>
    <row r="141" spans="1:17" ht="15.95" customHeight="1" x14ac:dyDescent="0.2">
      <c r="A141" s="46">
        <v>31441</v>
      </c>
      <c r="B141" s="43">
        <v>563000</v>
      </c>
      <c r="C141" s="43">
        <v>14011</v>
      </c>
      <c r="D141" s="44" t="s">
        <v>18</v>
      </c>
      <c r="E141" s="22">
        <v>-668130.89</v>
      </c>
      <c r="F141" s="14">
        <v>0</v>
      </c>
      <c r="L141" s="11"/>
      <c r="M141" s="12"/>
      <c r="N141" s="13"/>
      <c r="O141" s="16"/>
      <c r="P141" s="21"/>
      <c r="Q141" s="14"/>
    </row>
    <row r="142" spans="1:17" ht="15.95" customHeight="1" x14ac:dyDescent="0.2">
      <c r="A142" s="46">
        <v>31441</v>
      </c>
      <c r="B142" s="43">
        <v>565010</v>
      </c>
      <c r="C142" s="43">
        <v>14011</v>
      </c>
      <c r="D142" s="44" t="s">
        <v>34</v>
      </c>
      <c r="E142" s="22">
        <v>-474637.8</v>
      </c>
      <c r="F142" s="14">
        <v>0</v>
      </c>
      <c r="L142" s="11"/>
      <c r="M142" s="12"/>
      <c r="N142" s="13"/>
      <c r="O142" s="16"/>
      <c r="P142" s="21"/>
      <c r="Q142" s="14"/>
    </row>
    <row r="143" spans="1:17" ht="15.95" customHeight="1" x14ac:dyDescent="0.2">
      <c r="A143" s="46">
        <v>31441</v>
      </c>
      <c r="B143" s="43">
        <v>565020</v>
      </c>
      <c r="C143" s="43">
        <v>14011</v>
      </c>
      <c r="D143" s="44" t="s">
        <v>35</v>
      </c>
      <c r="E143" s="22">
        <v>-182180</v>
      </c>
      <c r="F143" s="14">
        <v>0</v>
      </c>
      <c r="L143" s="13"/>
      <c r="M143" s="12"/>
      <c r="N143" s="13"/>
      <c r="O143" s="16"/>
      <c r="P143" s="21"/>
      <c r="Q143" s="14"/>
    </row>
    <row r="144" spans="1:17" ht="15.95" customHeight="1" x14ac:dyDescent="0.2">
      <c r="A144" s="46">
        <v>151441</v>
      </c>
      <c r="B144" s="43">
        <v>563000</v>
      </c>
      <c r="C144" s="43">
        <v>14011</v>
      </c>
      <c r="D144" s="44" t="s">
        <v>18</v>
      </c>
      <c r="E144" s="22">
        <v>668130.89</v>
      </c>
      <c r="F144" s="14">
        <f>E144</f>
        <v>668130.89</v>
      </c>
      <c r="L144" s="33"/>
      <c r="M144" s="12"/>
      <c r="N144" s="13"/>
      <c r="O144" s="16"/>
      <c r="P144" s="21"/>
      <c r="Q144" s="14"/>
    </row>
    <row r="145" spans="1:17" ht="15.95" customHeight="1" x14ac:dyDescent="0.2">
      <c r="A145" s="46">
        <v>151441</v>
      </c>
      <c r="B145" s="43">
        <v>565010</v>
      </c>
      <c r="C145" s="43">
        <v>14011</v>
      </c>
      <c r="D145" s="44" t="s">
        <v>34</v>
      </c>
      <c r="E145" s="22">
        <v>474637.8</v>
      </c>
      <c r="F145" s="14">
        <f t="shared" ref="F145:F146" si="2">E145</f>
        <v>474637.8</v>
      </c>
      <c r="L145" s="12"/>
      <c r="M145" s="12"/>
      <c r="N145" s="12"/>
      <c r="P145" s="19"/>
      <c r="Q145" s="14"/>
    </row>
    <row r="146" spans="1:17" ht="15.95" customHeight="1" x14ac:dyDescent="0.2">
      <c r="A146" s="46">
        <v>151441</v>
      </c>
      <c r="B146" s="43">
        <v>565020</v>
      </c>
      <c r="C146" s="43">
        <v>14011</v>
      </c>
      <c r="D146" s="44" t="s">
        <v>35</v>
      </c>
      <c r="E146" s="19">
        <v>182180</v>
      </c>
      <c r="F146" s="14">
        <f t="shared" si="2"/>
        <v>182180</v>
      </c>
      <c r="O146" s="35"/>
      <c r="P146" s="22"/>
      <c r="Q146" s="14"/>
    </row>
    <row r="147" spans="1:17" ht="15.95" customHeight="1" x14ac:dyDescent="0.2">
      <c r="A147" s="28"/>
      <c r="B147" s="28"/>
      <c r="C147" s="28"/>
      <c r="D147" s="35" t="s">
        <v>4</v>
      </c>
      <c r="E147" s="22">
        <f>SUBTOTAL(9,E141:E146)</f>
        <v>0</v>
      </c>
      <c r="L147" s="32"/>
      <c r="M147" s="12"/>
      <c r="N147" s="13"/>
      <c r="O147" s="10"/>
      <c r="P147" s="22"/>
      <c r="Q147" s="14"/>
    </row>
    <row r="148" spans="1:17" ht="15.95" customHeight="1" x14ac:dyDescent="0.2">
      <c r="A148" s="30" t="s">
        <v>8</v>
      </c>
      <c r="B148" s="30"/>
      <c r="C148" s="30"/>
      <c r="D148" s="30"/>
      <c r="E148" s="6" t="s">
        <v>0</v>
      </c>
      <c r="F148" s="6" t="s">
        <v>1</v>
      </c>
      <c r="L148" s="32"/>
      <c r="M148" s="12"/>
      <c r="N148" s="13"/>
      <c r="O148" s="10"/>
      <c r="P148" s="22"/>
      <c r="Q148" s="14"/>
    </row>
    <row r="149" spans="1:17" ht="15.95" customHeight="1" x14ac:dyDescent="0.2">
      <c r="A149" s="31" t="s">
        <v>12</v>
      </c>
      <c r="B149" s="31"/>
      <c r="C149" s="31"/>
      <c r="D149" s="31"/>
      <c r="E149" s="8" t="s">
        <v>2</v>
      </c>
      <c r="F149" s="8" t="s">
        <v>3</v>
      </c>
      <c r="L149" s="32"/>
      <c r="M149" s="12"/>
      <c r="N149" s="13"/>
      <c r="O149" s="10"/>
      <c r="P149" s="22"/>
      <c r="Q149" s="14"/>
    </row>
    <row r="150" spans="1:17" ht="15.95" customHeight="1" x14ac:dyDescent="0.2">
      <c r="A150" s="28"/>
      <c r="B150" s="28"/>
      <c r="C150" s="28"/>
      <c r="D150" s="35"/>
      <c r="E150" s="22"/>
      <c r="L150" s="32"/>
      <c r="M150" s="12"/>
      <c r="N150" s="13"/>
      <c r="O150" s="10"/>
      <c r="P150" s="22"/>
      <c r="Q150" s="14"/>
    </row>
    <row r="151" spans="1:17" ht="15.95" customHeight="1" x14ac:dyDescent="0.2">
      <c r="A151" s="11" t="s">
        <v>37</v>
      </c>
      <c r="D151" s="16"/>
      <c r="E151" s="21"/>
      <c r="L151" s="32"/>
      <c r="M151" s="12"/>
      <c r="N151" s="13"/>
      <c r="O151" s="10"/>
      <c r="P151" s="22"/>
      <c r="Q151" s="14"/>
    </row>
    <row r="152" spans="1:17" ht="15.95" customHeight="1" x14ac:dyDescent="0.2">
      <c r="A152" s="13"/>
      <c r="D152" s="16"/>
      <c r="E152" s="21"/>
      <c r="L152" s="32"/>
      <c r="M152" s="12"/>
      <c r="N152" s="13"/>
      <c r="O152" s="10"/>
      <c r="P152" s="22"/>
      <c r="Q152" s="14"/>
    </row>
    <row r="153" spans="1:17" ht="15.95" customHeight="1" x14ac:dyDescent="0.2">
      <c r="A153" s="33" t="s">
        <v>6</v>
      </c>
      <c r="D153" s="16"/>
      <c r="E153" s="21"/>
      <c r="L153" s="12"/>
      <c r="M153" s="43"/>
      <c r="N153" s="43"/>
      <c r="O153" s="44"/>
      <c r="P153" s="22"/>
      <c r="Q153" s="14"/>
    </row>
    <row r="154" spans="1:17" ht="15.95" customHeight="1" x14ac:dyDescent="0.2">
      <c r="A154" s="12">
        <v>314810</v>
      </c>
      <c r="B154" s="12">
        <v>381009</v>
      </c>
      <c r="C154" s="12">
        <v>14121</v>
      </c>
      <c r="D154" s="4" t="s">
        <v>17</v>
      </c>
      <c r="E154" s="22">
        <v>-482722.24</v>
      </c>
      <c r="F154" s="14">
        <v>0</v>
      </c>
      <c r="L154" s="12"/>
      <c r="M154" s="43"/>
      <c r="N154" s="43"/>
      <c r="O154" s="44"/>
      <c r="P154" s="19"/>
      <c r="Q154" s="14"/>
    </row>
    <row r="155" spans="1:17" ht="15.95" customHeight="1" x14ac:dyDescent="0.2">
      <c r="A155" s="12">
        <v>1517870</v>
      </c>
      <c r="B155" s="43">
        <v>387043</v>
      </c>
      <c r="C155" s="43">
        <v>14121</v>
      </c>
      <c r="D155" s="44" t="s">
        <v>43</v>
      </c>
      <c r="E155" s="22">
        <v>262010</v>
      </c>
      <c r="F155" s="14">
        <f>E155</f>
        <v>262010</v>
      </c>
      <c r="L155" s="28"/>
      <c r="M155" s="28"/>
      <c r="N155" s="28"/>
      <c r="O155" s="35"/>
      <c r="P155" s="22"/>
      <c r="Q155" s="14"/>
    </row>
    <row r="156" spans="1:17" ht="15.95" customHeight="1" x14ac:dyDescent="0.2">
      <c r="A156" s="12">
        <v>1514810</v>
      </c>
      <c r="B156" s="43">
        <v>381016</v>
      </c>
      <c r="C156" s="43">
        <v>14121</v>
      </c>
      <c r="D156" s="44" t="s">
        <v>42</v>
      </c>
      <c r="E156" s="19">
        <v>220712.24</v>
      </c>
      <c r="F156" s="14">
        <f>E156</f>
        <v>220712.24</v>
      </c>
      <c r="L156" s="28"/>
      <c r="M156" s="28"/>
      <c r="N156" s="28"/>
      <c r="O156" s="35"/>
      <c r="P156" s="22"/>
      <c r="Q156" s="14"/>
    </row>
    <row r="157" spans="1:17" ht="15.95" customHeight="1" x14ac:dyDescent="0.2">
      <c r="A157" s="4"/>
      <c r="B157" s="4"/>
      <c r="C157" s="4"/>
      <c r="D157" s="35" t="s">
        <v>4</v>
      </c>
      <c r="E157" s="22">
        <f>SUBTOTAL(9,E154:E156)</f>
        <v>0</v>
      </c>
      <c r="L157" s="28"/>
      <c r="M157" s="28"/>
      <c r="N157" s="28"/>
      <c r="O157" s="35"/>
      <c r="P157" s="22"/>
      <c r="Q157" s="14"/>
    </row>
    <row r="158" spans="1:17" ht="15.95" customHeight="1" x14ac:dyDescent="0.2">
      <c r="A158" s="32" t="s">
        <v>9</v>
      </c>
      <c r="D158" s="10"/>
      <c r="E158" s="22"/>
      <c r="L158" s="28"/>
      <c r="M158" s="28"/>
      <c r="N158" s="28"/>
      <c r="O158" s="35"/>
      <c r="P158" s="22"/>
      <c r="Q158" s="14"/>
    </row>
    <row r="159" spans="1:17" ht="15.95" customHeight="1" x14ac:dyDescent="0.2">
      <c r="A159" s="12">
        <v>31441</v>
      </c>
      <c r="B159" s="43">
        <v>565010</v>
      </c>
      <c r="C159" s="43">
        <v>14121</v>
      </c>
      <c r="D159" s="44" t="s">
        <v>34</v>
      </c>
      <c r="E159" s="22">
        <v>-421249.24</v>
      </c>
      <c r="F159" s="14">
        <v>0</v>
      </c>
      <c r="L159" s="11"/>
      <c r="M159" s="12"/>
      <c r="N159" s="13"/>
      <c r="O159" s="16"/>
      <c r="P159" s="21"/>
      <c r="Q159" s="14"/>
    </row>
    <row r="160" spans="1:17" ht="15.95" customHeight="1" x14ac:dyDescent="0.2">
      <c r="A160" s="12">
        <v>31441</v>
      </c>
      <c r="B160" s="43">
        <v>565020</v>
      </c>
      <c r="C160" s="43">
        <v>14121</v>
      </c>
      <c r="D160" s="44" t="s">
        <v>35</v>
      </c>
      <c r="E160" s="22">
        <v>-61473</v>
      </c>
      <c r="F160" s="14">
        <v>0</v>
      </c>
      <c r="L160" s="13"/>
      <c r="M160" s="12"/>
      <c r="N160" s="13"/>
      <c r="O160" s="16"/>
      <c r="P160" s="21"/>
      <c r="Q160" s="14"/>
    </row>
    <row r="161" spans="1:17" ht="15.95" customHeight="1" x14ac:dyDescent="0.2">
      <c r="A161" s="28">
        <v>151441</v>
      </c>
      <c r="B161" s="28">
        <v>565010</v>
      </c>
      <c r="C161" s="28">
        <v>14121</v>
      </c>
      <c r="D161" s="4" t="s">
        <v>34</v>
      </c>
      <c r="E161" s="22">
        <v>421249.24</v>
      </c>
      <c r="F161" s="14">
        <f>E161</f>
        <v>421249.24</v>
      </c>
      <c r="L161" s="33"/>
      <c r="M161" s="12"/>
      <c r="N161" s="13"/>
      <c r="O161" s="16"/>
      <c r="P161" s="21"/>
      <c r="Q161" s="14"/>
    </row>
    <row r="162" spans="1:17" ht="15.95" customHeight="1" x14ac:dyDescent="0.2">
      <c r="A162" s="28">
        <v>151441</v>
      </c>
      <c r="B162" s="28">
        <v>565020</v>
      </c>
      <c r="C162" s="28">
        <v>14121</v>
      </c>
      <c r="D162" s="4" t="s">
        <v>35</v>
      </c>
      <c r="E162" s="19">
        <v>61473</v>
      </c>
      <c r="F162" s="14">
        <f>E162</f>
        <v>61473</v>
      </c>
      <c r="L162" s="12"/>
      <c r="M162" s="12"/>
      <c r="N162" s="12"/>
      <c r="O162" s="36"/>
      <c r="P162" s="19"/>
      <c r="Q162" s="14"/>
    </row>
    <row r="163" spans="1:17" ht="15.95" customHeight="1" x14ac:dyDescent="0.2">
      <c r="A163" s="28"/>
      <c r="B163" s="28"/>
      <c r="C163" s="28"/>
      <c r="D163" s="35" t="s">
        <v>4</v>
      </c>
      <c r="E163" s="22">
        <f>SUBTOTAL(9,E159:E162)</f>
        <v>0</v>
      </c>
      <c r="O163" s="35"/>
      <c r="P163" s="22"/>
      <c r="Q163" s="14"/>
    </row>
    <row r="164" spans="1:17" ht="15.95" customHeight="1" x14ac:dyDescent="0.2">
      <c r="A164" s="28"/>
      <c r="B164" s="28"/>
      <c r="C164" s="28"/>
      <c r="D164" s="35"/>
      <c r="E164" s="22"/>
      <c r="G164" s="40"/>
      <c r="L164" s="32"/>
      <c r="M164" s="12"/>
      <c r="N164" s="13"/>
      <c r="O164" s="10"/>
      <c r="P164" s="22"/>
      <c r="Q164" s="14"/>
    </row>
    <row r="165" spans="1:17" ht="15.95" customHeight="1" x14ac:dyDescent="0.2">
      <c r="A165" s="11" t="s">
        <v>38</v>
      </c>
      <c r="D165" s="16"/>
      <c r="E165" s="21"/>
      <c r="G165" s="40"/>
      <c r="L165" s="32"/>
      <c r="M165" s="12"/>
      <c r="N165" s="13"/>
      <c r="O165" s="10"/>
      <c r="P165" s="22"/>
      <c r="Q165" s="14"/>
    </row>
    <row r="166" spans="1:17" ht="15.95" customHeight="1" x14ac:dyDescent="0.2">
      <c r="A166" s="13"/>
      <c r="D166" s="16"/>
      <c r="E166" s="21"/>
      <c r="L166" s="12"/>
      <c r="M166" s="12"/>
      <c r="N166" s="12"/>
      <c r="O166" s="36"/>
      <c r="P166" s="22"/>
      <c r="Q166" s="14"/>
    </row>
    <row r="167" spans="1:17" ht="15.95" customHeight="1" x14ac:dyDescent="0.2">
      <c r="A167" s="33" t="s">
        <v>6</v>
      </c>
      <c r="D167" s="16"/>
      <c r="E167" s="21"/>
      <c r="L167" s="12"/>
      <c r="M167" s="12"/>
      <c r="N167" s="12"/>
      <c r="O167" s="36"/>
      <c r="P167" s="19"/>
      <c r="Q167" s="14"/>
    </row>
    <row r="168" spans="1:17" ht="15.95" customHeight="1" x14ac:dyDescent="0.2">
      <c r="A168" s="12">
        <v>314810</v>
      </c>
      <c r="B168" s="12">
        <v>381009</v>
      </c>
      <c r="C168" s="12">
        <v>14320</v>
      </c>
      <c r="D168" s="36" t="s">
        <v>17</v>
      </c>
      <c r="E168" s="22">
        <v>-120000</v>
      </c>
      <c r="F168" s="14">
        <v>0</v>
      </c>
      <c r="G168" s="40"/>
      <c r="L168" s="28"/>
      <c r="M168" s="28"/>
      <c r="N168" s="28"/>
      <c r="O168" s="35"/>
      <c r="P168" s="22"/>
      <c r="Q168" s="14"/>
    </row>
    <row r="169" spans="1:17" ht="15.95" customHeight="1" x14ac:dyDescent="0.2">
      <c r="A169" s="12">
        <v>1514810</v>
      </c>
      <c r="B169" s="12">
        <v>381016</v>
      </c>
      <c r="C169" s="12">
        <v>14320</v>
      </c>
      <c r="D169" s="36" t="s">
        <v>42</v>
      </c>
      <c r="E169" s="19">
        <v>120000</v>
      </c>
      <c r="F169" s="14">
        <f>E169</f>
        <v>120000</v>
      </c>
      <c r="G169" s="40"/>
      <c r="L169" s="28"/>
      <c r="M169" s="28"/>
      <c r="N169" s="28"/>
      <c r="O169" s="35"/>
      <c r="P169" s="22"/>
      <c r="Q169" s="14"/>
    </row>
    <row r="170" spans="1:17" ht="15.95" customHeight="1" x14ac:dyDescent="0.2">
      <c r="A170" s="4"/>
      <c r="B170" s="4"/>
      <c r="C170" s="4"/>
      <c r="D170" s="35" t="s">
        <v>4</v>
      </c>
      <c r="E170" s="22">
        <f>SUBTOTAL(9,E168:E169)</f>
        <v>0</v>
      </c>
      <c r="G170" s="40"/>
      <c r="L170" s="28"/>
      <c r="M170" s="28"/>
      <c r="N170" s="28"/>
      <c r="O170" s="35"/>
      <c r="P170" s="22"/>
      <c r="Q170" s="14"/>
    </row>
    <row r="171" spans="1:17" ht="15.95" customHeight="1" x14ac:dyDescent="0.2">
      <c r="A171" s="32" t="s">
        <v>9</v>
      </c>
      <c r="D171" s="10"/>
      <c r="E171" s="22"/>
      <c r="G171" s="40"/>
      <c r="L171" s="28"/>
      <c r="M171" s="28"/>
      <c r="N171" s="28"/>
      <c r="O171" s="35"/>
      <c r="P171" s="22"/>
      <c r="Q171" s="14"/>
    </row>
    <row r="172" spans="1:17" ht="15.95" customHeight="1" x14ac:dyDescent="0.2">
      <c r="A172" s="12">
        <v>31441</v>
      </c>
      <c r="B172" s="12">
        <v>565010</v>
      </c>
      <c r="C172" s="12">
        <v>14320</v>
      </c>
      <c r="D172" s="36" t="s">
        <v>34</v>
      </c>
      <c r="E172" s="22">
        <v>-90000</v>
      </c>
      <c r="F172" s="14">
        <v>0</v>
      </c>
      <c r="L172" s="18"/>
      <c r="M172" s="18"/>
      <c r="N172" s="18"/>
      <c r="O172" s="18"/>
      <c r="P172" s="9"/>
      <c r="Q172" s="9"/>
    </row>
    <row r="173" spans="1:17" ht="15.95" customHeight="1" x14ac:dyDescent="0.2">
      <c r="A173" s="12">
        <v>31441</v>
      </c>
      <c r="B173" s="12">
        <v>565020</v>
      </c>
      <c r="C173" s="12">
        <v>14320</v>
      </c>
      <c r="D173" s="36" t="s">
        <v>35</v>
      </c>
      <c r="E173" s="22">
        <v>-30000</v>
      </c>
      <c r="F173" s="14">
        <v>0</v>
      </c>
      <c r="L173" s="11"/>
      <c r="M173" s="12"/>
      <c r="N173" s="13"/>
      <c r="O173" s="16"/>
      <c r="P173" s="21"/>
      <c r="Q173" s="14"/>
    </row>
    <row r="174" spans="1:17" ht="15.95" customHeight="1" x14ac:dyDescent="0.2">
      <c r="A174" s="12">
        <v>151441</v>
      </c>
      <c r="B174" s="12">
        <v>565010</v>
      </c>
      <c r="C174" s="12">
        <v>14320</v>
      </c>
      <c r="D174" s="36" t="s">
        <v>34</v>
      </c>
      <c r="E174" s="22">
        <v>90000</v>
      </c>
      <c r="F174" s="14">
        <f>E174</f>
        <v>90000</v>
      </c>
      <c r="L174" s="33"/>
      <c r="M174" s="12"/>
      <c r="N174" s="13"/>
      <c r="O174" s="16"/>
      <c r="P174" s="21"/>
      <c r="Q174" s="14"/>
    </row>
    <row r="175" spans="1:17" ht="15.95" customHeight="1" x14ac:dyDescent="0.2">
      <c r="A175" s="12">
        <v>151441</v>
      </c>
      <c r="B175" s="12">
        <v>565020</v>
      </c>
      <c r="C175" s="12">
        <v>14320</v>
      </c>
      <c r="D175" s="36" t="s">
        <v>35</v>
      </c>
      <c r="E175" s="19">
        <v>30000</v>
      </c>
      <c r="F175" s="14">
        <f>E175</f>
        <v>30000</v>
      </c>
      <c r="L175" s="12"/>
      <c r="M175" s="12"/>
      <c r="N175" s="12"/>
      <c r="P175" s="19"/>
      <c r="Q175" s="14"/>
    </row>
    <row r="176" spans="1:17" ht="15.95" customHeight="1" x14ac:dyDescent="0.2">
      <c r="A176" s="28"/>
      <c r="B176" s="28"/>
      <c r="C176" s="28"/>
      <c r="D176" s="35" t="s">
        <v>4</v>
      </c>
      <c r="E176" s="22">
        <f>SUBTOTAL(9,E172:E175)</f>
        <v>0</v>
      </c>
      <c r="O176" s="35"/>
      <c r="P176" s="22"/>
      <c r="Q176" s="14"/>
    </row>
    <row r="177" spans="1:17" ht="15.95" customHeight="1" x14ac:dyDescent="0.2">
      <c r="A177" s="28"/>
      <c r="B177" s="28"/>
      <c r="C177" s="28"/>
      <c r="D177" s="35"/>
      <c r="E177" s="22"/>
      <c r="L177" s="32"/>
      <c r="M177" s="12"/>
      <c r="N177" s="13"/>
      <c r="O177" s="10"/>
      <c r="P177" s="22"/>
      <c r="Q177" s="14"/>
    </row>
    <row r="178" spans="1:17" ht="15.95" customHeight="1" x14ac:dyDescent="0.2">
      <c r="A178" s="11" t="s">
        <v>40</v>
      </c>
      <c r="D178" s="16"/>
      <c r="E178" s="21"/>
      <c r="L178" s="32"/>
      <c r="M178" s="12"/>
      <c r="N178" s="13"/>
      <c r="O178" s="10"/>
      <c r="P178" s="22"/>
      <c r="Q178" s="14"/>
    </row>
    <row r="179" spans="1:17" ht="15.95" customHeight="1" x14ac:dyDescent="0.2">
      <c r="A179" s="13"/>
      <c r="D179" s="16"/>
      <c r="E179" s="21"/>
      <c r="L179" s="12"/>
      <c r="M179" s="43"/>
      <c r="N179" s="43"/>
      <c r="O179" s="44"/>
      <c r="P179" s="19"/>
      <c r="Q179" s="14"/>
    </row>
    <row r="180" spans="1:17" ht="15.95" customHeight="1" x14ac:dyDescent="0.2">
      <c r="A180" s="33" t="s">
        <v>6</v>
      </c>
      <c r="D180" s="16"/>
      <c r="E180" s="21"/>
      <c r="L180" s="12"/>
      <c r="M180" s="43"/>
      <c r="N180" s="43"/>
      <c r="O180" s="47"/>
      <c r="P180" s="22"/>
      <c r="Q180" s="14"/>
    </row>
    <row r="181" spans="1:17" ht="15.95" customHeight="1" x14ac:dyDescent="0.2">
      <c r="A181" s="12">
        <v>314810</v>
      </c>
      <c r="B181" s="12">
        <v>381009</v>
      </c>
      <c r="C181" s="12">
        <v>17023</v>
      </c>
      <c r="D181" s="4" t="s">
        <v>17</v>
      </c>
      <c r="E181" s="22">
        <v>-70000</v>
      </c>
      <c r="F181" s="14">
        <v>0</v>
      </c>
      <c r="L181" s="11"/>
      <c r="M181" s="12"/>
      <c r="N181" s="13"/>
      <c r="O181" s="16"/>
      <c r="P181" s="21"/>
      <c r="Q181" s="14"/>
    </row>
    <row r="182" spans="1:17" ht="15.95" customHeight="1" x14ac:dyDescent="0.2">
      <c r="A182" s="12">
        <v>1514870</v>
      </c>
      <c r="B182" s="12">
        <v>387043</v>
      </c>
      <c r="C182" s="12">
        <v>17023</v>
      </c>
      <c r="D182" s="4" t="s">
        <v>43</v>
      </c>
      <c r="E182" s="19">
        <v>70000</v>
      </c>
      <c r="F182" s="14">
        <f>E182</f>
        <v>70000</v>
      </c>
      <c r="L182" s="11"/>
      <c r="M182" s="12"/>
      <c r="N182" s="13"/>
      <c r="O182" s="16"/>
      <c r="P182" s="21"/>
      <c r="Q182" s="14"/>
    </row>
    <row r="183" spans="1:17" ht="15.95" customHeight="1" x14ac:dyDescent="0.2">
      <c r="A183" s="4"/>
      <c r="B183" s="4"/>
      <c r="C183" s="4"/>
      <c r="D183" s="35" t="s">
        <v>4</v>
      </c>
      <c r="E183" s="22">
        <f>SUBTOTAL(9,E181:E182)</f>
        <v>0</v>
      </c>
      <c r="L183" s="13"/>
      <c r="M183" s="12"/>
      <c r="N183" s="13"/>
      <c r="O183" s="16"/>
      <c r="P183" s="21"/>
      <c r="Q183" s="14"/>
    </row>
    <row r="184" spans="1:17" ht="15.95" customHeight="1" x14ac:dyDescent="0.2">
      <c r="A184" s="32" t="s">
        <v>9</v>
      </c>
      <c r="D184" s="10"/>
      <c r="E184" s="22"/>
      <c r="L184" s="13"/>
      <c r="M184" s="12"/>
      <c r="N184" s="13"/>
      <c r="O184" s="16"/>
      <c r="P184" s="21"/>
      <c r="Q184" s="14"/>
    </row>
    <row r="185" spans="1:17" ht="15.95" customHeight="1" x14ac:dyDescent="0.2">
      <c r="A185" s="12">
        <v>31441</v>
      </c>
      <c r="B185" s="43">
        <v>565070</v>
      </c>
      <c r="C185" s="43">
        <v>17023</v>
      </c>
      <c r="D185" s="44" t="s">
        <v>39</v>
      </c>
      <c r="E185" s="22">
        <v>-70000</v>
      </c>
      <c r="F185" s="14">
        <v>0</v>
      </c>
      <c r="L185" s="12"/>
      <c r="M185" s="12"/>
      <c r="N185" s="12"/>
      <c r="O185" s="36"/>
      <c r="P185" s="22"/>
      <c r="Q185" s="14"/>
    </row>
    <row r="186" spans="1:17" ht="15.95" customHeight="1" x14ac:dyDescent="0.2">
      <c r="A186" s="12">
        <v>151441</v>
      </c>
      <c r="B186" s="43">
        <v>565070</v>
      </c>
      <c r="C186" s="43">
        <v>17023</v>
      </c>
      <c r="D186" s="44" t="s">
        <v>39</v>
      </c>
      <c r="E186" s="19">
        <v>70000</v>
      </c>
      <c r="F186" s="14">
        <f>E186</f>
        <v>70000</v>
      </c>
      <c r="L186" s="12"/>
      <c r="M186" s="12"/>
      <c r="N186" s="12"/>
      <c r="O186" s="36"/>
      <c r="P186" s="19"/>
      <c r="Q186" s="14"/>
    </row>
    <row r="187" spans="1:17" ht="15.95" customHeight="1" x14ac:dyDescent="0.2">
      <c r="B187" s="43"/>
      <c r="C187" s="43"/>
      <c r="D187" s="47" t="s">
        <v>4</v>
      </c>
      <c r="E187" s="22">
        <f>SUBTOTAL(9,E185:E186)</f>
        <v>0</v>
      </c>
      <c r="G187" s="40"/>
      <c r="O187" s="35"/>
      <c r="P187" s="22"/>
      <c r="Q187" s="14"/>
    </row>
    <row r="188" spans="1:17" ht="15.95" customHeight="1" x14ac:dyDescent="0.2">
      <c r="B188" s="43"/>
      <c r="C188" s="43"/>
      <c r="D188" s="47"/>
      <c r="E188" s="22"/>
      <c r="G188" s="40"/>
      <c r="L188" s="32"/>
      <c r="M188" s="12"/>
      <c r="N188" s="13"/>
      <c r="O188" s="10"/>
      <c r="P188" s="22"/>
      <c r="Q188" s="14"/>
    </row>
    <row r="189" spans="1:17" ht="15.95" customHeight="1" x14ac:dyDescent="0.2">
      <c r="A189" s="11" t="s">
        <v>41</v>
      </c>
      <c r="D189" s="16"/>
      <c r="E189" s="21"/>
      <c r="G189" s="40"/>
      <c r="L189" s="32"/>
      <c r="M189" s="12"/>
      <c r="N189" s="13"/>
      <c r="O189" s="10"/>
      <c r="P189" s="22"/>
      <c r="Q189" s="14"/>
    </row>
    <row r="190" spans="1:17" ht="15.95" customHeight="1" x14ac:dyDescent="0.2">
      <c r="A190" s="13"/>
      <c r="D190" s="16"/>
      <c r="E190" s="21"/>
      <c r="G190" s="40"/>
      <c r="L190" s="32"/>
      <c r="M190" s="12"/>
      <c r="N190" s="13"/>
      <c r="O190" s="10"/>
      <c r="P190" s="22"/>
      <c r="Q190" s="14"/>
    </row>
    <row r="191" spans="1:17" ht="15.95" customHeight="1" x14ac:dyDescent="0.2">
      <c r="A191" s="12">
        <v>314810</v>
      </c>
      <c r="B191" s="12">
        <v>381000</v>
      </c>
      <c r="C191" s="12">
        <v>17123</v>
      </c>
      <c r="D191" s="36" t="s">
        <v>25</v>
      </c>
      <c r="E191" s="22">
        <v>-8040</v>
      </c>
      <c r="F191" s="14">
        <v>0</v>
      </c>
      <c r="G191" s="40"/>
      <c r="L191" s="32"/>
      <c r="M191" s="12"/>
      <c r="N191" s="13"/>
      <c r="O191" s="10"/>
      <c r="P191" s="22"/>
      <c r="Q191" s="14"/>
    </row>
    <row r="192" spans="1:17" ht="15.95" customHeight="1" x14ac:dyDescent="0.2">
      <c r="A192" s="12">
        <v>314810</v>
      </c>
      <c r="B192" s="12">
        <v>381009</v>
      </c>
      <c r="C192" s="12">
        <v>17123</v>
      </c>
      <c r="D192" s="36" t="s">
        <v>17</v>
      </c>
      <c r="E192" s="22">
        <v>-181175.35</v>
      </c>
      <c r="F192" s="14">
        <v>0</v>
      </c>
      <c r="L192" s="12"/>
      <c r="M192" s="12"/>
      <c r="N192" s="12"/>
      <c r="O192" s="36"/>
      <c r="P192" s="22"/>
      <c r="Q192" s="14"/>
    </row>
    <row r="193" spans="1:17" ht="15.95" customHeight="1" x14ac:dyDescent="0.2">
      <c r="A193" s="12">
        <v>1514810</v>
      </c>
      <c r="B193" s="12">
        <v>381000</v>
      </c>
      <c r="C193" s="12">
        <v>17123</v>
      </c>
      <c r="D193" s="36" t="s">
        <v>25</v>
      </c>
      <c r="E193" s="22">
        <v>8040</v>
      </c>
      <c r="F193" s="14">
        <f>E193</f>
        <v>8040</v>
      </c>
      <c r="L193" s="12"/>
      <c r="M193" s="12"/>
      <c r="N193" s="12"/>
      <c r="O193" s="36"/>
      <c r="P193" s="19"/>
      <c r="Q193" s="14"/>
    </row>
    <row r="194" spans="1:17" ht="15.95" customHeight="1" x14ac:dyDescent="0.2">
      <c r="A194" s="12">
        <v>1514810</v>
      </c>
      <c r="B194" s="12">
        <v>381016</v>
      </c>
      <c r="C194" s="12">
        <v>17123</v>
      </c>
      <c r="D194" s="36" t="s">
        <v>42</v>
      </c>
      <c r="E194" s="22">
        <v>3616.35</v>
      </c>
      <c r="F194" s="14">
        <f t="shared" ref="F194:F195" si="3">E194</f>
        <v>3616.35</v>
      </c>
      <c r="G194" s="40"/>
      <c r="L194" s="28"/>
      <c r="M194" s="28"/>
      <c r="N194" s="28"/>
      <c r="O194" s="35"/>
      <c r="P194" s="22"/>
      <c r="Q194" s="14"/>
    </row>
    <row r="195" spans="1:17" ht="15.95" customHeight="1" x14ac:dyDescent="0.2">
      <c r="A195" s="12">
        <v>1514870</v>
      </c>
      <c r="B195" s="12">
        <v>387043</v>
      </c>
      <c r="C195" s="12">
        <v>17123</v>
      </c>
      <c r="D195" s="36" t="s">
        <v>43</v>
      </c>
      <c r="E195" s="19">
        <v>177559</v>
      </c>
      <c r="F195" s="14">
        <f t="shared" si="3"/>
        <v>177559</v>
      </c>
      <c r="G195" s="40"/>
      <c r="L195" s="11"/>
      <c r="M195" s="12"/>
      <c r="N195" s="13"/>
      <c r="O195" s="16"/>
      <c r="P195" s="21"/>
      <c r="Q195" s="14"/>
    </row>
    <row r="196" spans="1:17" ht="15.95" customHeight="1" x14ac:dyDescent="0.2">
      <c r="A196" s="4"/>
      <c r="B196" s="4"/>
      <c r="C196" s="4"/>
      <c r="D196" s="35" t="s">
        <v>4</v>
      </c>
      <c r="E196" s="22">
        <f>SUBTOTAL(9,E191:E195)</f>
        <v>0</v>
      </c>
      <c r="G196" s="40"/>
      <c r="L196" s="11"/>
      <c r="M196" s="12"/>
      <c r="N196" s="13"/>
      <c r="O196" s="16"/>
      <c r="P196" s="21"/>
      <c r="Q196" s="14"/>
    </row>
    <row r="197" spans="1:17" ht="15.95" customHeight="1" x14ac:dyDescent="0.2">
      <c r="A197" s="32" t="s">
        <v>9</v>
      </c>
      <c r="D197" s="10"/>
      <c r="E197" s="22"/>
      <c r="G197" s="40"/>
      <c r="L197" s="11"/>
      <c r="M197" s="12"/>
      <c r="N197" s="13"/>
      <c r="O197" s="16"/>
      <c r="P197" s="21"/>
      <c r="Q197" s="14"/>
    </row>
    <row r="198" spans="1:17" ht="15.95" customHeight="1" x14ac:dyDescent="0.2">
      <c r="A198" s="12">
        <v>31441</v>
      </c>
      <c r="B198" s="12">
        <v>565010</v>
      </c>
      <c r="C198" s="12">
        <v>17123</v>
      </c>
      <c r="D198" s="36" t="s">
        <v>34</v>
      </c>
      <c r="E198" s="22">
        <v>-101175.35</v>
      </c>
      <c r="F198" s="14">
        <v>0</v>
      </c>
      <c r="L198" s="13"/>
      <c r="M198" s="12"/>
      <c r="N198" s="13"/>
      <c r="O198" s="16"/>
      <c r="P198" s="21"/>
      <c r="Q198" s="14"/>
    </row>
    <row r="199" spans="1:17" ht="15.95" customHeight="1" x14ac:dyDescent="0.2">
      <c r="A199" s="12">
        <v>31441</v>
      </c>
      <c r="B199" s="12">
        <v>565020</v>
      </c>
      <c r="C199" s="12">
        <v>17123</v>
      </c>
      <c r="D199" s="36" t="s">
        <v>35</v>
      </c>
      <c r="E199" s="22">
        <v>-88040</v>
      </c>
      <c r="F199" s="14">
        <v>0</v>
      </c>
    </row>
    <row r="200" spans="1:17" ht="15.95" customHeight="1" x14ac:dyDescent="0.2">
      <c r="A200" s="12">
        <v>151441</v>
      </c>
      <c r="B200" s="12">
        <v>565010</v>
      </c>
      <c r="C200" s="12">
        <v>17123</v>
      </c>
      <c r="D200" s="36" t="s">
        <v>34</v>
      </c>
      <c r="E200" s="22">
        <v>101175.35</v>
      </c>
      <c r="F200" s="14">
        <f>E200</f>
        <v>101175.35</v>
      </c>
    </row>
    <row r="201" spans="1:17" ht="15.95" customHeight="1" x14ac:dyDescent="0.2">
      <c r="A201" s="12">
        <v>151441</v>
      </c>
      <c r="B201" s="12">
        <v>565020</v>
      </c>
      <c r="C201" s="12">
        <v>17123</v>
      </c>
      <c r="D201" s="36" t="s">
        <v>35</v>
      </c>
      <c r="E201" s="19">
        <v>88040</v>
      </c>
      <c r="F201" s="14">
        <f>E201</f>
        <v>88040</v>
      </c>
    </row>
    <row r="202" spans="1:17" ht="15.95" customHeight="1" x14ac:dyDescent="0.2">
      <c r="A202" s="28"/>
      <c r="B202" s="28"/>
      <c r="C202" s="28"/>
      <c r="D202" s="35" t="s">
        <v>4</v>
      </c>
      <c r="E202" s="22">
        <f>SUBTOTAL(9,E198:E201)</f>
        <v>0</v>
      </c>
    </row>
    <row r="203" spans="1:17" ht="15.95" customHeight="1" x14ac:dyDescent="0.2">
      <c r="B203" s="43"/>
      <c r="C203" s="43"/>
      <c r="D203" s="44"/>
      <c r="E203" s="22"/>
    </row>
    <row r="204" spans="1:17" ht="15.95" customHeight="1" thickBot="1" x14ac:dyDescent="0.25">
      <c r="A204" s="24"/>
      <c r="B204" s="1"/>
      <c r="C204" s="23"/>
      <c r="D204" s="25" t="s">
        <v>10</v>
      </c>
      <c r="E204" s="17">
        <f>E22+E33+E55+E66+E79+E90+E104+E115+E126+E139+E157+E170+E183+E196</f>
        <v>0</v>
      </c>
      <c r="F204" s="26"/>
    </row>
    <row r="205" spans="1:17" ht="15.95" customHeight="1" thickTop="1" x14ac:dyDescent="0.2"/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5" type="noConversion"/>
  <printOptions horizontalCentered="1"/>
  <pageMargins left="0.5" right="0.5" top="0.5" bottom="0.5" header="0.3" footer="0.3"/>
  <pageSetup scale="82" fitToHeight="0" orientation="portrait" r:id="rId3"/>
  <headerFooter differentFirst="1" alignWithMargins="0">
    <oddFooter>&amp;C- &amp;P -</oddFooter>
    <firstFooter>&amp;C- &amp;P -</firstFooter>
  </headerFooter>
  <rowBreaks count="3" manualBreakCount="3">
    <brk id="42" max="5" man="1"/>
    <brk id="95" max="5" man="1"/>
    <brk id="1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Downtown CRA Attachment A</dc:title>
  <dc:creator>Elizabeth Swanke</dc:creator>
  <cp:lastModifiedBy>cheryl.mall</cp:lastModifiedBy>
  <cp:lastPrinted>2023-08-16T13:10:14Z</cp:lastPrinted>
  <dcterms:created xsi:type="dcterms:W3CDTF">2007-01-29T16:59:23Z</dcterms:created>
  <dcterms:modified xsi:type="dcterms:W3CDTF">2023-09-28T14:27:07Z</dcterms:modified>
</cp:coreProperties>
</file>