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109DB039-A3EB-4DED-88A4-188A2147AB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ttachment" sheetId="1" r:id="rId1"/>
  </sheets>
  <definedNames>
    <definedName name="_xlnm.Print_Area" localSheetId="0">Attachment!$A$1:$F$58</definedName>
    <definedName name="Z_42656511_B4D8_4F96_B13E_D97906B3341F_.wvu.PrintArea" localSheetId="0" hidden="1">Attachment!$A$1:$F$14</definedName>
    <definedName name="Z_C6D943DA_BB19_43A1_B830_736D9C012146_.wvu.PrintArea" localSheetId="0" hidden="1">Attachment!$A$1:$F$14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0" i="1"/>
  <c r="E57" i="1" l="1"/>
  <c r="E54" i="1"/>
  <c r="F38" i="1"/>
  <c r="E24" i="1"/>
  <c r="F35" i="1" l="1"/>
  <c r="E14" i="1" l="1"/>
  <c r="E26" i="1" s="1"/>
  <c r="E47" i="1" l="1"/>
  <c r="E44" i="1"/>
  <c r="E39" i="1" l="1"/>
  <c r="E49" i="1" s="1"/>
  <c r="E36" i="1"/>
  <c r="E18" i="1" l="1"/>
  <c r="E11" i="1" l="1"/>
</calcChain>
</file>

<file path=xl/sharedStrings.xml><?xml version="1.0" encoding="utf-8"?>
<sst xmlns="http://schemas.openxmlformats.org/spreadsheetml/2006/main" count="61" uniqueCount="33">
  <si>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</si>
  <si>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</si>
  <si>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</si>
  <si>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</si>
  <si>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</si>
  <si>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</si>
  <si>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</si>
  <si>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</si>
  <si>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MELBOURNE DOWNTOWN COMMUNITY REDEVELOPMENT FUND</t>
  </si>
  <si>
    <t>582310</t>
  </si>
  <si>
    <t>Downtown Façade Improvement</t>
  </si>
  <si>
    <t>387030</t>
  </si>
  <si>
    <t>Prior Year Encumbrance Carry-Forward</t>
  </si>
  <si>
    <t>Appropriation from FB PY Surplus</t>
  </si>
  <si>
    <t>Expenditures</t>
  </si>
  <si>
    <t>Appropriation for PY Encumbrance</t>
  </si>
  <si>
    <t>Approp from FB PY Surplus</t>
  </si>
  <si>
    <t>BABCOCK STREET COMMUNITY REDEVELOPMENT FUND</t>
  </si>
  <si>
    <t>Total Babcock Street CRA Fund</t>
  </si>
  <si>
    <t>Total Melbourne Downtown CRA Fund</t>
  </si>
  <si>
    <t>534000</t>
  </si>
  <si>
    <t>Other Contract Services</t>
  </si>
  <si>
    <t>10122 - NASA Blvd. Bus Turn Outs</t>
  </si>
  <si>
    <t>Improvements Other than Buildings</t>
  </si>
  <si>
    <t>Inter In (155) Babcock</t>
  </si>
  <si>
    <t>Reconciliation of Year-End FY 2023 Fund Balance</t>
  </si>
  <si>
    <t>590340</t>
  </si>
  <si>
    <t>Reserve Future Project</t>
  </si>
  <si>
    <t>(Transfer to Operating Reserves)</t>
  </si>
  <si>
    <t>531990</t>
  </si>
  <si>
    <t>Other Professional Services</t>
  </si>
  <si>
    <t>552000</t>
  </si>
  <si>
    <t>Operating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</si>
</sst>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37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37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37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37" fontId="2" fillId="0" borderId="2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37" fontId="3" fillId="0" borderId="3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7" fontId="3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5" zoomScaleNormal="100" zoomScaleSheetLayoutView="100" workbookViewId="0">
      <selection activeCell="D38" sqref="D38"/>
    </sheetView>
  </sheetViews>
  <sheetFormatPr defaultColWidth="9.140625" defaultRowHeight="14.25" customHeight="1" x14ac:dyDescent="0.2"/>
  <cols>
    <col min="1" max="1" width="9.85546875" style="2" customWidth="1"/>
    <col min="2" max="2" width="8.42578125" style="2" customWidth="1"/>
    <col min="3" max="3" width="7.5703125" style="3" customWidth="1"/>
    <col min="4" max="4" width="33" style="1" customWidth="1"/>
    <col min="5" max="5" width="12.5703125" style="4" customWidth="1"/>
    <col min="6" max="6" width="11.28515625" style="4" customWidth="1"/>
    <col min="7" max="7" width="20.85546875" style="1" customWidth="1"/>
    <col min="8" max="8" width="9.85546875" style="1" bestFit="1" customWidth="1"/>
    <col min="9" max="9" width="15.28515625" style="1" bestFit="1" customWidth="1"/>
    <col min="10" max="10" width="12" style="1" bestFit="1" customWidth="1"/>
    <col min="11" max="11" width="9.140625" style="1"/>
    <col min="12" max="12" width="12.28515625" style="1" bestFit="1" customWidth="1"/>
    <col min="13" max="13" width="9.140625" style="1"/>
    <col min="14" max="16" width="14.7109375" style="1" bestFit="1" customWidth="1"/>
    <col min="17" max="16384" width="9.140625" style="1"/>
  </cols>
  <sheetData>
    <row r="1" spans="1:8" s="8" customFormat="1" ht="14.25" customHeight="1" x14ac:dyDescent="0.2">
      <c r="A1" s="5"/>
      <c r="B1" s="6"/>
      <c r="C1" s="6"/>
      <c r="D1" s="7" t="s">
        <v>0</v>
      </c>
      <c r="E1" s="6"/>
      <c r="F1" s="6"/>
    </row>
    <row r="2" spans="1:8" s="8" customFormat="1" ht="14.25" customHeight="1" x14ac:dyDescent="0.2">
      <c r="A2" s="9"/>
      <c r="B2" s="9"/>
      <c r="C2" s="10"/>
      <c r="E2" s="11"/>
      <c r="F2" s="11"/>
    </row>
    <row r="3" spans="1:8" s="8" customFormat="1" ht="14.25" customHeight="1" x14ac:dyDescent="0.2">
      <c r="A3" s="12" t="s">
        <v>8</v>
      </c>
      <c r="B3" s="12"/>
      <c r="C3" s="12"/>
      <c r="D3" s="12"/>
      <c r="E3" s="13" t="s">
        <v>1</v>
      </c>
      <c r="F3" s="13" t="s">
        <v>2</v>
      </c>
    </row>
    <row r="4" spans="1:8" s="8" customFormat="1" ht="14.25" customHeight="1" x14ac:dyDescent="0.2">
      <c r="A4" s="14"/>
      <c r="B4" s="14"/>
      <c r="C4" s="14"/>
      <c r="D4" s="14"/>
      <c r="E4" s="15" t="s">
        <v>3</v>
      </c>
      <c r="F4" s="15" t="s">
        <v>4</v>
      </c>
    </row>
    <row r="5" spans="1:8" s="8" customFormat="1" ht="14.25" customHeight="1" x14ac:dyDescent="0.2">
      <c r="A5" s="16"/>
      <c r="B5" s="16"/>
      <c r="C5" s="16"/>
      <c r="D5" s="16"/>
      <c r="E5" s="17"/>
      <c r="F5" s="17"/>
    </row>
    <row r="6" spans="1:8" s="8" customFormat="1" ht="14.25" customHeight="1" x14ac:dyDescent="0.2">
      <c r="A6" s="18" t="s">
        <v>25</v>
      </c>
      <c r="B6" s="16"/>
      <c r="C6" s="16"/>
      <c r="D6" s="16"/>
      <c r="E6" s="17"/>
      <c r="F6" s="17"/>
    </row>
    <row r="7" spans="1:8" s="8" customFormat="1" ht="14.25" customHeight="1" x14ac:dyDescent="0.2">
      <c r="A7" s="19" t="s">
        <v>28</v>
      </c>
      <c r="B7" s="20"/>
      <c r="C7" s="21"/>
      <c r="D7" s="22"/>
      <c r="E7" s="23"/>
      <c r="F7" s="24"/>
    </row>
    <row r="8" spans="1:8" s="8" customFormat="1" ht="8.25" customHeight="1" x14ac:dyDescent="0.2">
      <c r="A8" s="19"/>
      <c r="B8" s="20"/>
      <c r="C8" s="21"/>
      <c r="D8" s="22"/>
      <c r="E8" s="23"/>
      <c r="F8" s="24"/>
    </row>
    <row r="9" spans="1:8" s="8" customFormat="1" ht="18.75" customHeight="1" x14ac:dyDescent="0.2">
      <c r="A9" s="25" t="s">
        <v>5</v>
      </c>
      <c r="B9" s="9"/>
      <c r="C9" s="10"/>
      <c r="E9" s="11"/>
      <c r="F9" s="11"/>
    </row>
    <row r="10" spans="1:8" s="8" customFormat="1" ht="14.25" customHeight="1" x14ac:dyDescent="0.2">
      <c r="A10" s="26">
        <v>5613870</v>
      </c>
      <c r="B10" s="9">
        <v>387035</v>
      </c>
      <c r="C10" s="10"/>
      <c r="D10" s="8" t="s">
        <v>13</v>
      </c>
      <c r="E10" s="27">
        <v>126516</v>
      </c>
      <c r="F10" s="11">
        <f>444522+E10</f>
        <v>571038</v>
      </c>
      <c r="H10" s="28"/>
    </row>
    <row r="11" spans="1:8" s="8" customFormat="1" ht="14.25" customHeight="1" x14ac:dyDescent="0.2">
      <c r="A11" s="9"/>
      <c r="B11" s="9"/>
      <c r="C11" s="29"/>
      <c r="D11" s="30" t="s">
        <v>6</v>
      </c>
      <c r="E11" s="23">
        <f>SUBTOTAL(9,E10:E10)</f>
        <v>126516</v>
      </c>
      <c r="F11" s="11"/>
    </row>
    <row r="12" spans="1:8" s="8" customFormat="1" ht="14.25" customHeight="1" x14ac:dyDescent="0.2">
      <c r="A12" s="31" t="s">
        <v>7</v>
      </c>
      <c r="B12" s="9"/>
      <c r="C12" s="29"/>
      <c r="E12" s="23"/>
      <c r="F12" s="11"/>
    </row>
    <row r="13" spans="1:8" s="8" customFormat="1" ht="14.25" customHeight="1" x14ac:dyDescent="0.2">
      <c r="A13" s="26">
        <v>56100552</v>
      </c>
      <c r="B13" s="9" t="s">
        <v>26</v>
      </c>
      <c r="C13" s="29"/>
      <c r="D13" s="8" t="s">
        <v>27</v>
      </c>
      <c r="E13" s="27">
        <v>126516</v>
      </c>
      <c r="F13" s="11">
        <f>27590+E13</f>
        <v>154106</v>
      </c>
    </row>
    <row r="14" spans="1:8" s="8" customFormat="1" ht="14.25" customHeight="1" x14ac:dyDescent="0.2">
      <c r="A14" s="32"/>
      <c r="B14" s="33"/>
      <c r="C14" s="10"/>
      <c r="D14" s="30" t="s">
        <v>6</v>
      </c>
      <c r="E14" s="23">
        <f>SUBTOTAL(9,E13:E13)</f>
        <v>126516</v>
      </c>
    </row>
    <row r="15" spans="1:8" s="8" customFormat="1" ht="14.25" customHeight="1" x14ac:dyDescent="0.2">
      <c r="A15" s="18" t="s">
        <v>12</v>
      </c>
      <c r="B15" s="16"/>
      <c r="C15" s="16"/>
      <c r="D15" s="16"/>
      <c r="E15" s="17"/>
      <c r="F15" s="17"/>
      <c r="G15" s="11"/>
    </row>
    <row r="16" spans="1:8" s="8" customFormat="1" ht="18.75" customHeight="1" x14ac:dyDescent="0.2">
      <c r="A16" s="25" t="s">
        <v>5</v>
      </c>
      <c r="B16" s="9"/>
      <c r="C16" s="10"/>
      <c r="E16" s="11"/>
      <c r="F16" s="11"/>
    </row>
    <row r="17" spans="1:8" s="8" customFormat="1" ht="14.25" customHeight="1" x14ac:dyDescent="0.2">
      <c r="A17" s="26">
        <v>5613870</v>
      </c>
      <c r="B17" s="9" t="s">
        <v>11</v>
      </c>
      <c r="C17" s="10"/>
      <c r="D17" s="8" t="s">
        <v>15</v>
      </c>
      <c r="E17" s="27">
        <v>94530.1</v>
      </c>
      <c r="F17" s="11">
        <v>94530</v>
      </c>
      <c r="H17" s="28"/>
    </row>
    <row r="18" spans="1:8" s="8" customFormat="1" ht="14.25" customHeight="1" x14ac:dyDescent="0.2">
      <c r="A18" s="9"/>
      <c r="B18" s="9"/>
      <c r="C18" s="29"/>
      <c r="D18" s="30" t="s">
        <v>6</v>
      </c>
      <c r="E18" s="23">
        <f>SUBTOTAL(9,E17:E17)</f>
        <v>94530.1</v>
      </c>
      <c r="F18" s="11"/>
    </row>
    <row r="19" spans="1:8" s="8" customFormat="1" ht="14.25" customHeight="1" x14ac:dyDescent="0.2">
      <c r="A19" s="31" t="s">
        <v>7</v>
      </c>
      <c r="B19" s="9"/>
      <c r="C19" s="29"/>
      <c r="E19" s="23"/>
      <c r="F19" s="11"/>
    </row>
    <row r="20" spans="1:8" s="8" customFormat="1" ht="14.25" customHeight="1" x14ac:dyDescent="0.2">
      <c r="A20" s="26">
        <v>56100552</v>
      </c>
      <c r="B20" s="9" t="s">
        <v>9</v>
      </c>
      <c r="C20" s="10"/>
      <c r="D20" s="8" t="s">
        <v>10</v>
      </c>
      <c r="E20" s="23">
        <v>40000</v>
      </c>
      <c r="F20" s="11">
        <v>100000</v>
      </c>
      <c r="G20" s="34"/>
      <c r="H20" s="35"/>
    </row>
    <row r="21" spans="1:8" s="8" customFormat="1" ht="14.25" customHeight="1" x14ac:dyDescent="0.2">
      <c r="A21" s="26">
        <v>56100552</v>
      </c>
      <c r="B21" s="9" t="s">
        <v>20</v>
      </c>
      <c r="C21" s="10"/>
      <c r="D21" s="8" t="s">
        <v>21</v>
      </c>
      <c r="E21" s="23">
        <v>1366.1</v>
      </c>
      <c r="F21" s="11">
        <v>41366</v>
      </c>
      <c r="G21" s="34"/>
      <c r="H21" s="35"/>
    </row>
    <row r="22" spans="1:8" s="8" customFormat="1" ht="14.25" customHeight="1" x14ac:dyDescent="0.2">
      <c r="A22" s="26">
        <v>56100552</v>
      </c>
      <c r="B22" s="9" t="s">
        <v>29</v>
      </c>
      <c r="C22" s="10"/>
      <c r="D22" s="8" t="s">
        <v>30</v>
      </c>
      <c r="E22" s="23">
        <v>52501</v>
      </c>
      <c r="F22" s="11">
        <v>137501</v>
      </c>
      <c r="G22" s="34"/>
      <c r="H22" s="35"/>
    </row>
    <row r="23" spans="1:8" s="8" customFormat="1" ht="14.25" customHeight="1" x14ac:dyDescent="0.2">
      <c r="A23" s="26">
        <v>56100552</v>
      </c>
      <c r="B23" s="9" t="s">
        <v>31</v>
      </c>
      <c r="C23" s="10"/>
      <c r="D23" s="8" t="s">
        <v>32</v>
      </c>
      <c r="E23" s="27">
        <v>663</v>
      </c>
      <c r="F23" s="11">
        <v>15663</v>
      </c>
      <c r="G23" s="34"/>
      <c r="H23" s="35"/>
    </row>
    <row r="24" spans="1:8" s="8" customFormat="1" ht="14.25" customHeight="1" x14ac:dyDescent="0.2">
      <c r="A24" s="32"/>
      <c r="B24" s="33"/>
      <c r="C24" s="10"/>
      <c r="D24" s="30" t="s">
        <v>6</v>
      </c>
      <c r="E24" s="23">
        <f>SUBTOTAL(9,E20:E23)</f>
        <v>94530.1</v>
      </c>
    </row>
    <row r="25" spans="1:8" s="8" customFormat="1" ht="14.25" customHeight="1" x14ac:dyDescent="0.2">
      <c r="A25" s="32"/>
      <c r="B25" s="33"/>
      <c r="C25" s="10"/>
      <c r="D25" s="30"/>
      <c r="E25" s="23"/>
    </row>
    <row r="26" spans="1:8" s="8" customFormat="1" ht="14.25" customHeight="1" thickBot="1" x14ac:dyDescent="0.25">
      <c r="A26" s="32"/>
      <c r="B26" s="33"/>
      <c r="C26" s="10"/>
      <c r="D26" s="36" t="s">
        <v>19</v>
      </c>
      <c r="E26" s="37">
        <f>E24+E14</f>
        <v>221046.1</v>
      </c>
    </row>
    <row r="27" spans="1:8" s="8" customFormat="1" ht="19.5" customHeight="1" thickTop="1" x14ac:dyDescent="0.2">
      <c r="A27" s="32"/>
      <c r="B27" s="33"/>
      <c r="C27" s="10"/>
      <c r="D27" s="30"/>
      <c r="E27" s="23"/>
    </row>
    <row r="28" spans="1:8" s="40" customFormat="1" ht="15.95" customHeight="1" x14ac:dyDescent="0.2">
      <c r="A28" s="38" t="s">
        <v>17</v>
      </c>
      <c r="B28" s="38"/>
      <c r="C28" s="38"/>
      <c r="D28" s="38"/>
      <c r="E28" s="39" t="s">
        <v>1</v>
      </c>
      <c r="F28" s="39" t="s">
        <v>2</v>
      </c>
    </row>
    <row r="29" spans="1:8" s="40" customFormat="1" ht="15.95" customHeight="1" x14ac:dyDescent="0.2">
      <c r="A29" s="41"/>
      <c r="B29" s="41"/>
      <c r="C29" s="41"/>
      <c r="D29" s="41"/>
      <c r="E29" s="42" t="s">
        <v>3</v>
      </c>
      <c r="F29" s="42" t="s">
        <v>4</v>
      </c>
    </row>
    <row r="30" spans="1:8" s="40" customFormat="1" ht="15.95" customHeight="1" x14ac:dyDescent="0.2">
      <c r="A30" s="43"/>
      <c r="B30" s="43"/>
      <c r="C30" s="43"/>
      <c r="D30" s="43"/>
      <c r="E30" s="44"/>
      <c r="F30" s="44"/>
    </row>
    <row r="31" spans="1:8" s="8" customFormat="1" ht="14.25" customHeight="1" x14ac:dyDescent="0.2">
      <c r="A31" s="18" t="s">
        <v>25</v>
      </c>
      <c r="B31" s="16"/>
      <c r="C31" s="16"/>
      <c r="D31" s="16"/>
      <c r="E31" s="17"/>
      <c r="F31" s="17"/>
    </row>
    <row r="32" spans="1:8" s="8" customFormat="1" ht="14.25" customHeight="1" x14ac:dyDescent="0.2">
      <c r="A32" s="19" t="s">
        <v>28</v>
      </c>
      <c r="B32" s="20"/>
      <c r="C32" s="21"/>
      <c r="D32" s="22"/>
      <c r="E32" s="23"/>
      <c r="F32" s="24"/>
    </row>
    <row r="33" spans="1:9" s="40" customFormat="1" ht="9.75" customHeight="1" x14ac:dyDescent="0.2">
      <c r="A33" s="45"/>
      <c r="B33" s="46"/>
      <c r="C33" s="46"/>
      <c r="D33" s="46"/>
      <c r="E33" s="47"/>
      <c r="F33" s="47"/>
    </row>
    <row r="34" spans="1:9" s="40" customFormat="1" ht="15.95" customHeight="1" x14ac:dyDescent="0.2">
      <c r="A34" s="48" t="s">
        <v>5</v>
      </c>
      <c r="B34" s="45"/>
      <c r="C34" s="49"/>
      <c r="E34" s="50"/>
      <c r="F34" s="50"/>
    </row>
    <row r="35" spans="1:9" s="40" customFormat="1" ht="15.95" customHeight="1" x14ac:dyDescent="0.2">
      <c r="A35" s="51">
        <v>5623870</v>
      </c>
      <c r="B35" s="51">
        <v>387035</v>
      </c>
      <c r="C35" s="49"/>
      <c r="D35" s="40" t="s">
        <v>16</v>
      </c>
      <c r="E35" s="52">
        <v>343191</v>
      </c>
      <c r="F35" s="50">
        <f>55615+E35</f>
        <v>398806</v>
      </c>
      <c r="G35" s="53"/>
      <c r="I35" s="54"/>
    </row>
    <row r="36" spans="1:9" s="40" customFormat="1" ht="15.95" customHeight="1" x14ac:dyDescent="0.2">
      <c r="A36" s="45"/>
      <c r="B36" s="45"/>
      <c r="C36" s="55"/>
      <c r="D36" s="56" t="s">
        <v>6</v>
      </c>
      <c r="E36" s="50">
        <f>SUBTOTAL(9,E35:E35)</f>
        <v>343191</v>
      </c>
      <c r="F36" s="50"/>
      <c r="G36" s="57"/>
    </row>
    <row r="37" spans="1:9" s="40" customFormat="1" ht="15.95" customHeight="1" x14ac:dyDescent="0.2">
      <c r="A37" s="48" t="s">
        <v>7</v>
      </c>
      <c r="B37" s="45"/>
      <c r="C37" s="55"/>
      <c r="E37" s="50"/>
      <c r="F37" s="50"/>
      <c r="G37" s="57"/>
    </row>
    <row r="38" spans="1:9" s="40" customFormat="1" ht="15.95" customHeight="1" x14ac:dyDescent="0.2">
      <c r="A38" s="51">
        <v>56200552</v>
      </c>
      <c r="B38" s="45" t="s">
        <v>26</v>
      </c>
      <c r="C38" s="49"/>
      <c r="D38" s="8" t="s">
        <v>27</v>
      </c>
      <c r="E38" s="52">
        <v>343191</v>
      </c>
      <c r="F38" s="50">
        <f>3867+E38</f>
        <v>347058</v>
      </c>
      <c r="G38" s="53"/>
      <c r="I38" s="54"/>
    </row>
    <row r="39" spans="1:9" s="40" customFormat="1" ht="15.95" customHeight="1" x14ac:dyDescent="0.2">
      <c r="A39" s="19"/>
      <c r="B39" s="33"/>
      <c r="C39" s="10"/>
      <c r="D39" s="30"/>
      <c r="E39" s="50">
        <f>SUBTOTAL(9,E38:E38)</f>
        <v>343191</v>
      </c>
      <c r="G39" s="57"/>
    </row>
    <row r="40" spans="1:9" s="8" customFormat="1" ht="15.95" hidden="1" customHeight="1" x14ac:dyDescent="0.2">
      <c r="A40" s="19"/>
      <c r="B40" s="33"/>
      <c r="C40" s="10"/>
      <c r="D40" s="30"/>
      <c r="E40" s="11"/>
      <c r="G40" s="58"/>
    </row>
    <row r="41" spans="1:9" s="8" customFormat="1" ht="14.25" hidden="1" customHeight="1" x14ac:dyDescent="0.2">
      <c r="A41" s="18" t="s">
        <v>12</v>
      </c>
      <c r="B41" s="16"/>
      <c r="C41" s="16"/>
      <c r="D41" s="16"/>
      <c r="E41" s="17"/>
      <c r="F41" s="17"/>
      <c r="G41" s="11"/>
    </row>
    <row r="42" spans="1:9" s="8" customFormat="1" ht="18.75" hidden="1" customHeight="1" x14ac:dyDescent="0.2">
      <c r="A42" s="25" t="s">
        <v>5</v>
      </c>
      <c r="B42" s="9"/>
      <c r="C42" s="10"/>
      <c r="E42" s="11"/>
      <c r="F42" s="11"/>
    </row>
    <row r="43" spans="1:9" s="8" customFormat="1" ht="14.25" hidden="1" customHeight="1" x14ac:dyDescent="0.2">
      <c r="A43" s="26">
        <v>5623870</v>
      </c>
      <c r="B43" s="9" t="s">
        <v>11</v>
      </c>
      <c r="C43" s="10"/>
      <c r="D43" s="8" t="s">
        <v>15</v>
      </c>
      <c r="E43" s="27"/>
      <c r="F43" s="11">
        <v>0</v>
      </c>
      <c r="H43" s="28"/>
    </row>
    <row r="44" spans="1:9" s="8" customFormat="1" ht="14.25" hidden="1" customHeight="1" x14ac:dyDescent="0.2">
      <c r="A44" s="9"/>
      <c r="B44" s="9"/>
      <c r="C44" s="29"/>
      <c r="D44" s="30" t="s">
        <v>6</v>
      </c>
      <c r="E44" s="23">
        <f>SUBTOTAL(9,E43:E43)</f>
        <v>0</v>
      </c>
      <c r="F44" s="11"/>
    </row>
    <row r="45" spans="1:9" s="8" customFormat="1" ht="14.25" hidden="1" customHeight="1" x14ac:dyDescent="0.2">
      <c r="A45" s="31" t="s">
        <v>7</v>
      </c>
      <c r="B45" s="9"/>
      <c r="C45" s="29"/>
      <c r="E45" s="23"/>
      <c r="F45" s="11"/>
    </row>
    <row r="46" spans="1:9" s="8" customFormat="1" ht="14.25" hidden="1" customHeight="1" x14ac:dyDescent="0.2">
      <c r="A46" s="26">
        <v>56200552</v>
      </c>
      <c r="B46" s="9" t="s">
        <v>20</v>
      </c>
      <c r="C46" s="10"/>
      <c r="D46" s="8" t="s">
        <v>21</v>
      </c>
      <c r="E46" s="27">
        <v>0</v>
      </c>
      <c r="F46" s="11">
        <v>0</v>
      </c>
      <c r="G46" s="34"/>
      <c r="H46" s="35"/>
    </row>
    <row r="47" spans="1:9" s="8" customFormat="1" ht="14.25" hidden="1" customHeight="1" x14ac:dyDescent="0.2">
      <c r="A47" s="32"/>
      <c r="B47" s="33"/>
      <c r="C47" s="10"/>
      <c r="D47" s="30" t="s">
        <v>6</v>
      </c>
      <c r="E47" s="23">
        <f>SUBTOTAL(9,E46:E46)</f>
        <v>0</v>
      </c>
    </row>
    <row r="48" spans="1:9" s="40" customFormat="1" ht="15.95" customHeight="1" x14ac:dyDescent="0.2">
      <c r="A48" s="45"/>
      <c r="B48" s="51"/>
      <c r="C48" s="49"/>
      <c r="D48" s="56"/>
      <c r="E48" s="50"/>
      <c r="G48" s="57"/>
    </row>
    <row r="49" spans="1:7" s="40" customFormat="1" ht="13.5" thickBot="1" x14ac:dyDescent="0.25">
      <c r="A49" s="59"/>
      <c r="B49" s="51"/>
      <c r="C49" s="60"/>
      <c r="D49" s="61" t="s">
        <v>18</v>
      </c>
      <c r="E49" s="62">
        <f>E39+E47</f>
        <v>343191</v>
      </c>
      <c r="G49" s="57"/>
    </row>
    <row r="50" spans="1:7" s="40" customFormat="1" ht="15.95" hidden="1" customHeight="1" x14ac:dyDescent="0.2">
      <c r="A50" s="63" t="s">
        <v>22</v>
      </c>
      <c r="B50" s="51"/>
      <c r="C50" s="51"/>
      <c r="D50" s="56"/>
      <c r="E50" s="50"/>
      <c r="F50" s="50"/>
    </row>
    <row r="51" spans="1:7" s="40" customFormat="1" ht="13.5" hidden="1" customHeight="1" x14ac:dyDescent="0.2">
      <c r="A51" s="64"/>
      <c r="B51" s="51"/>
      <c r="C51" s="51"/>
      <c r="D51" s="56"/>
      <c r="E51" s="50"/>
      <c r="F51" s="50"/>
      <c r="G51" s="57"/>
    </row>
    <row r="52" spans="1:7" s="40" customFormat="1" ht="15.95" hidden="1" customHeight="1" x14ac:dyDescent="0.2">
      <c r="A52" s="65" t="s">
        <v>5</v>
      </c>
      <c r="B52" s="51"/>
      <c r="C52" s="51"/>
      <c r="D52" s="56"/>
      <c r="E52" s="50"/>
      <c r="F52" s="50"/>
      <c r="G52" s="57"/>
    </row>
    <row r="53" spans="1:7" s="40" customFormat="1" ht="15.95" hidden="1" customHeight="1" x14ac:dyDescent="0.2">
      <c r="A53" s="33">
        <v>314810</v>
      </c>
      <c r="B53" s="33">
        <v>381010</v>
      </c>
      <c r="C53" s="33">
        <v>10122</v>
      </c>
      <c r="D53" s="66" t="s">
        <v>24</v>
      </c>
      <c r="E53" s="27"/>
      <c r="F53" s="11"/>
    </row>
    <row r="54" spans="1:7" s="40" customFormat="1" ht="15.95" hidden="1" customHeight="1" x14ac:dyDescent="0.2">
      <c r="A54" s="33"/>
      <c r="B54" s="33"/>
      <c r="C54" s="33"/>
      <c r="D54" s="30" t="s">
        <v>6</v>
      </c>
      <c r="E54" s="11">
        <f>SUBTOTAL(9,E53)</f>
        <v>0</v>
      </c>
      <c r="F54" s="11"/>
      <c r="G54" s="53"/>
    </row>
    <row r="55" spans="1:7" s="40" customFormat="1" ht="15.95" hidden="1" customHeight="1" x14ac:dyDescent="0.2">
      <c r="A55" s="67" t="s">
        <v>14</v>
      </c>
      <c r="B55" s="33"/>
      <c r="C55" s="33"/>
      <c r="D55" s="30"/>
      <c r="E55" s="11"/>
      <c r="F55" s="11"/>
      <c r="G55" s="53"/>
    </row>
    <row r="56" spans="1:7" s="40" customFormat="1" ht="15.95" hidden="1" customHeight="1" x14ac:dyDescent="0.2">
      <c r="A56" s="33">
        <v>31441</v>
      </c>
      <c r="B56" s="33">
        <v>563000</v>
      </c>
      <c r="C56" s="33">
        <v>10122</v>
      </c>
      <c r="D56" s="66" t="s">
        <v>23</v>
      </c>
      <c r="E56" s="27"/>
      <c r="F56" s="11"/>
      <c r="G56" s="53"/>
    </row>
    <row r="57" spans="1:7" s="40" customFormat="1" ht="15.95" hidden="1" customHeight="1" x14ac:dyDescent="0.2">
      <c r="A57" s="65"/>
      <c r="B57" s="51"/>
      <c r="C57" s="51"/>
      <c r="D57" s="56" t="s">
        <v>6</v>
      </c>
      <c r="E57" s="50">
        <f>SUBTOTAL(9,E56)</f>
        <v>0</v>
      </c>
      <c r="F57" s="50"/>
      <c r="G57" s="57"/>
    </row>
    <row r="58" spans="1:7" s="8" customFormat="1" ht="14.25" customHeight="1" thickTop="1" x14ac:dyDescent="0.2">
      <c r="A58" s="9"/>
      <c r="B58" s="9"/>
      <c r="C58" s="10"/>
      <c r="E58" s="11"/>
      <c r="F58" s="11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  <ignoredErrors>
    <ignoredError sqref="B20:B23 B17 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Kevin McKeown</cp:lastModifiedBy>
  <cp:lastPrinted>2024-01-12T14:36:15Z</cp:lastPrinted>
  <dcterms:created xsi:type="dcterms:W3CDTF">2021-08-03T20:39:49Z</dcterms:created>
  <dcterms:modified xsi:type="dcterms:W3CDTF">2024-01-16T20:01:16Z</dcterms:modified>
</cp:coreProperties>
</file>